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0" windowWidth="20730" windowHeight="6810"/>
  </bookViews>
  <sheets>
    <sheet name="Material de Consumo" sheetId="1" r:id="rId1"/>
    <sheet name="Imprensa" sheetId="7" r:id="rId2"/>
    <sheet name="Passagens" sheetId="5" r:id="rId3"/>
    <sheet name="Diárias" sheetId="4" r:id="rId4"/>
    <sheet name="STPJ (Funcionamento)" sheetId="6" r:id="rId5"/>
    <sheet name="STPJ (Fomento)" sheetId="9" r:id="rId6"/>
    <sheet name="Permanente" sheetId="8" r:id="rId7"/>
  </sheets>
  <definedNames>
    <definedName name="_xlnm._FilterDatabase" localSheetId="3" hidden="1">Diárias!$A$5:$H$7</definedName>
    <definedName name="_xlnm._FilterDatabase" localSheetId="0" hidden="1">'Material de Consumo'!$A$5:$L$15</definedName>
    <definedName name="_xlnm._FilterDatabase" localSheetId="2" hidden="1">Passagens!$A$5:$H$7</definedName>
    <definedName name="_xlnm._FilterDatabase" localSheetId="5" hidden="1">'STPJ (Fomento)'!$A$5:$H$22</definedName>
    <definedName name="_xlnm._FilterDatabase" localSheetId="4" hidden="1">'STPJ (Funcionamento)'!$A$5:$H$7</definedName>
    <definedName name="_xlnm.Print_Area" localSheetId="3">Diárias!$A$1:$H$30</definedName>
    <definedName name="_xlnm.Print_Area" localSheetId="1">Imprensa!$A$1:$H$24</definedName>
    <definedName name="_xlnm.Print_Area" localSheetId="0">'Material de Consumo'!$A$1:$H$61</definedName>
    <definedName name="_xlnm.Print_Area" localSheetId="2">Passagens!$A$1:$H$32</definedName>
    <definedName name="_xlnm.Print_Area" localSheetId="6">Permanente!$A$1:$H$28</definedName>
    <definedName name="_xlnm.Print_Area" localSheetId="5">'STPJ (Fomento)'!$A$1:$H$24</definedName>
    <definedName name="_xlnm.Print_Area" localSheetId="4">'STPJ (Funcionamento)'!$A$1:$H$29</definedName>
  </definedNames>
  <calcPr calcId="145621"/>
</workbook>
</file>

<file path=xl/calcChain.xml><?xml version="1.0" encoding="utf-8"?>
<calcChain xmlns="http://schemas.openxmlformats.org/spreadsheetml/2006/main">
  <c r="H34" i="9" l="1"/>
  <c r="H30" i="9"/>
  <c r="H33" i="9" l="1"/>
  <c r="H32" i="9"/>
  <c r="H28" i="9"/>
  <c r="H35" i="9" l="1"/>
  <c r="H29" i="4" l="1"/>
  <c r="D23" i="9" l="1"/>
  <c r="H27" i="8" l="1"/>
  <c r="H28" i="6" l="1"/>
  <c r="H31" i="5" l="1"/>
  <c r="H60" i="1" l="1"/>
  <c r="L60" i="1" l="1"/>
  <c r="D27" i="8" l="1"/>
  <c r="D28" i="6"/>
  <c r="H23" i="7"/>
  <c r="D23" i="7"/>
  <c r="D31" i="5"/>
  <c r="D60" i="1"/>
  <c r="D29" i="4"/>
  <c r="L61" i="1" l="1"/>
  <c r="H28" i="8"/>
  <c r="H24" i="7"/>
  <c r="H23" i="9"/>
  <c r="H24" i="9" s="1"/>
  <c r="H30" i="4"/>
  <c r="H29" i="6"/>
  <c r="H32" i="5"/>
</calcChain>
</file>

<file path=xl/sharedStrings.xml><?xml version="1.0" encoding="utf-8"?>
<sst xmlns="http://schemas.openxmlformats.org/spreadsheetml/2006/main" count="296" uniqueCount="108">
  <si>
    <t>DATA</t>
  </si>
  <si>
    <t>DISCRIMINAÇÃO</t>
  </si>
  <si>
    <t>VALOR</t>
  </si>
  <si>
    <t>RECEITAS</t>
  </si>
  <si>
    <t>DESPESAS</t>
  </si>
  <si>
    <t>MATERIAL DE CONSUMO</t>
  </si>
  <si>
    <t>DEPARTAMENTO</t>
  </si>
  <si>
    <t>DIÁRIAS</t>
  </si>
  <si>
    <t>PASSAGENS</t>
  </si>
  <si>
    <t>IMPRENSA</t>
  </si>
  <si>
    <t>MATERIAL PERMANENTE</t>
  </si>
  <si>
    <t xml:space="preserve"> </t>
  </si>
  <si>
    <t>Total Receitas</t>
  </si>
  <si>
    <t>Total Despesas</t>
  </si>
  <si>
    <t>SALDO</t>
  </si>
  <si>
    <t>DESPESAS (ALMOXARIFADO)</t>
  </si>
  <si>
    <t>DESPESAS (EMPENHO)</t>
  </si>
  <si>
    <t>Total Despesas (Almoxarifado)</t>
  </si>
  <si>
    <t>Total Despesas (Empenho)</t>
  </si>
  <si>
    <t>SERVIÇOS DE TERCEIROS - PESSOA JURÍDICA (PTRES 108365)</t>
  </si>
  <si>
    <t>SERVIÇOS DE TERCEIROS - PESSOA JURÍDICA (PTRES 108366)</t>
  </si>
  <si>
    <t>BOT</t>
  </si>
  <si>
    <t>FMC</t>
  </si>
  <si>
    <t>CFS</t>
  </si>
  <si>
    <t>MIP</t>
  </si>
  <si>
    <t>BEG</t>
  </si>
  <si>
    <t>BQA</t>
  </si>
  <si>
    <t>MOR</t>
  </si>
  <si>
    <t>CCB</t>
  </si>
  <si>
    <t>ECZ</t>
  </si>
  <si>
    <t>TOTAL</t>
  </si>
  <si>
    <t>PRESTAÇÃO DE CONTAS 2019</t>
  </si>
  <si>
    <t>Duodécimo ref. 01/2019</t>
  </si>
  <si>
    <t>Duodécimo</t>
  </si>
  <si>
    <t>Arrecadação - Resoluções FAPEU</t>
  </si>
  <si>
    <t>Taxa CCB</t>
  </si>
  <si>
    <t>Taxa ECZ</t>
  </si>
  <si>
    <t>Arrecadação - Resoluções FEESC</t>
  </si>
  <si>
    <t>Taxa BQA</t>
  </si>
  <si>
    <t>Confecção de cópias da chave do Laboratório de Biologia Molecular</t>
  </si>
  <si>
    <t>Confecção de cópias de chaves do Casarão, BOT I, BOT II, BOT III e Sala dos Pós-Graduandos</t>
  </si>
  <si>
    <t>Confecção de cópias de chaves da Sala de Águas</t>
  </si>
  <si>
    <t>LAMEB</t>
  </si>
  <si>
    <t>Liberação para empenho de nitrogênio</t>
  </si>
  <si>
    <t>Extra-matriz</t>
  </si>
  <si>
    <t>Nitrogênio líquido</t>
  </si>
  <si>
    <t>Transferência para rubrica de material permanente (barrilete)</t>
  </si>
  <si>
    <t>Transferência da rubrica de material de consumo</t>
  </si>
  <si>
    <t>TIPO</t>
  </si>
  <si>
    <t>Transferência</t>
  </si>
  <si>
    <t>Barrilete de água destilada</t>
  </si>
  <si>
    <t>Refil de filtro para purificador de água</t>
  </si>
  <si>
    <t>Água sanitária, álcool, detergente, papel A4, saco para limpeza e saco plástico</t>
  </si>
  <si>
    <t>Caixa para arquivo, água sanitária, etc.</t>
  </si>
  <si>
    <t>Taxa MOR</t>
  </si>
  <si>
    <t>Taxa MIP</t>
  </si>
  <si>
    <t>Lâmina de serra manual</t>
  </si>
  <si>
    <t>Arco de serra regulável</t>
  </si>
  <si>
    <t>Fita adesiva, café e açúcar</t>
  </si>
  <si>
    <t>Álcool absoluto</t>
  </si>
  <si>
    <t>Parafina em pastilhas</t>
  </si>
  <si>
    <t>Naftalina</t>
  </si>
  <si>
    <t>Organizador com 6 pastas suspensas</t>
  </si>
  <si>
    <t>TNT (tecido)</t>
  </si>
  <si>
    <t>Cola cianoacrilato</t>
  </si>
  <si>
    <t>Ag. Empenho</t>
  </si>
  <si>
    <t>Água oxigenada 30 volumes</t>
  </si>
  <si>
    <t>Acetona</t>
  </si>
  <si>
    <t>Duodécimo ref. 02/2019</t>
  </si>
  <si>
    <t>Bombonas de 5L, 10L e 20L</t>
  </si>
  <si>
    <t>LFF</t>
  </si>
  <si>
    <t>Bocal (tubete)</t>
  </si>
  <si>
    <t>Filtro (elemento filtrante)</t>
  </si>
  <si>
    <t>Formol</t>
  </si>
  <si>
    <t>Ácido clorídrico</t>
  </si>
  <si>
    <t>Ácido cítrico</t>
  </si>
  <si>
    <t>Ácido bórico</t>
  </si>
  <si>
    <t>Solução tampão - leitura pH4</t>
  </si>
  <si>
    <t>Ácido periódico</t>
  </si>
  <si>
    <t>Bálsamo do Canadá</t>
  </si>
  <si>
    <t>Solução tampão - leitura pH10</t>
  </si>
  <si>
    <t>Solução tampão - leitura pH7</t>
  </si>
  <si>
    <t>Corante Azul de Astra</t>
  </si>
  <si>
    <t>Fosfato de sódio bibásico</t>
  </si>
  <si>
    <t>Hidróxido de sódio</t>
  </si>
  <si>
    <t>Sílica gel</t>
  </si>
  <si>
    <t>Lâmina para microscópio lisa lapidada</t>
  </si>
  <si>
    <t>Pipeta sorológica manual 5mL</t>
  </si>
  <si>
    <t>Porta lâminas histológicas</t>
  </si>
  <si>
    <t>Luva látex com pó (tamanho P)</t>
  </si>
  <si>
    <t>Luva látex com pó (tamanho G)</t>
  </si>
  <si>
    <t>Luva látex com pó (tamanho M)</t>
  </si>
  <si>
    <t>Envelope, capa processo, caneta, etc.</t>
  </si>
  <si>
    <t>Café e açúcar</t>
  </si>
  <si>
    <t>Caneta, cola, esponja, etc.</t>
  </si>
  <si>
    <t>Água sanitária, borracha, caneta, etc.</t>
  </si>
  <si>
    <t>SIPG</t>
  </si>
  <si>
    <t>Clips, grampo, pilha, etc.</t>
  </si>
  <si>
    <t>Água sanitária, álcool, detergente, etc.</t>
  </si>
  <si>
    <t>Água sanitária, álcool, balde, etc.</t>
  </si>
  <si>
    <t>Dessecador 300mm</t>
  </si>
  <si>
    <t>Pipeta automática - 2 a 20 microlitros</t>
  </si>
  <si>
    <t>Pipeta automática - 100 a 1000 microlitros</t>
  </si>
  <si>
    <t>Pipeta automática - 10 a 100 microlitros</t>
  </si>
  <si>
    <t>Cubeta de vidro com tampa</t>
  </si>
  <si>
    <t>Botijão de gás</t>
  </si>
  <si>
    <t>Última conferência no dia 25/02/2019.</t>
  </si>
  <si>
    <t>Diárias de motorista para atividade de pesquisa do Professor Cláudio Soares em Criciúma (produção de mudas de espécies arbóreas destinadas à revegetação de áreas degradadas pela mineração de carvão)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</si>
</sst>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44" fontId="2" fillId="4" borderId="0" xfId="1" applyFont="1" applyFill="1" applyBorder="1" applyAlignment="1">
      <alignment horizontal="center" vertical="center"/>
    </xf>
    <xf numFmtId="44" fontId="5" fillId="4" borderId="0" xfId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4" fontId="2" fillId="0" borderId="0" xfId="1" applyFont="1" applyAlignment="1">
      <alignment horizontal="left" vertical="center"/>
    </xf>
    <xf numFmtId="44" fontId="2" fillId="6" borderId="1" xfId="1" applyFont="1" applyFill="1" applyBorder="1" applyAlignment="1">
      <alignment horizontal="center" vertical="center"/>
    </xf>
    <xf numFmtId="44" fontId="2" fillId="7" borderId="1" xfId="1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/>
    </xf>
    <xf numFmtId="44" fontId="2" fillId="3" borderId="14" xfId="1" applyFont="1" applyFill="1" applyBorder="1" applyAlignment="1">
      <alignment horizontal="center" vertical="center"/>
    </xf>
    <xf numFmtId="44" fontId="4" fillId="3" borderId="17" xfId="1" applyFont="1" applyFill="1" applyBorder="1" applyAlignment="1">
      <alignment horizontal="center" vertical="center"/>
    </xf>
    <xf numFmtId="44" fontId="4" fillId="2" borderId="19" xfId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44" fontId="2" fillId="2" borderId="14" xfId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44" fontId="4" fillId="3" borderId="24" xfId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14" fontId="2" fillId="8" borderId="13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44" fontId="2" fillId="8" borderId="14" xfId="1" applyFont="1" applyFill="1" applyBorder="1" applyAlignment="1">
      <alignment horizontal="center" vertical="center"/>
    </xf>
    <xf numFmtId="14" fontId="5" fillId="3" borderId="13" xfId="0" applyNumberFormat="1" applyFont="1" applyFill="1" applyBorder="1" applyAlignment="1">
      <alignment horizontal="center" vertical="center"/>
    </xf>
    <xf numFmtId="44" fontId="5" fillId="3" borderId="14" xfId="1" applyFont="1" applyFill="1" applyBorder="1" applyAlignment="1">
      <alignment horizontal="center" vertical="center"/>
    </xf>
    <xf numFmtId="4" fontId="0" fillId="0" borderId="0" xfId="0" applyNumberFormat="1"/>
    <xf numFmtId="14" fontId="2" fillId="9" borderId="13" xfId="0" applyNumberFormat="1" applyFont="1" applyFill="1" applyBorder="1" applyAlignment="1">
      <alignment horizontal="center" vertical="center"/>
    </xf>
    <xf numFmtId="14" fontId="4" fillId="5" borderId="8" xfId="0" applyNumberFormat="1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CCCC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Z113"/>
  <sheetViews>
    <sheetView tabSelected="1" zoomScaleNormal="100" workbookViewId="0">
      <pane ySplit="5" topLeftCell="A33" activePane="bottomLeft" state="frozen"/>
      <selection pane="bottomLeft" activeCell="A64" sqref="A64"/>
    </sheetView>
  </sheetViews>
  <sheetFormatPr defaultRowHeight="15.75" x14ac:dyDescent="0.25"/>
  <cols>
    <col min="1" max="1" width="11.28515625" style="11" bestFit="1" customWidth="1"/>
    <col min="2" max="2" width="35.5703125" style="14" customWidth="1"/>
    <col min="3" max="3" width="17.28515625" style="1" customWidth="1"/>
    <col min="4" max="4" width="17.7109375" style="6" customWidth="1"/>
    <col min="5" max="5" width="12.85546875" style="11" bestFit="1" customWidth="1"/>
    <col min="6" max="6" width="35.85546875" style="14" customWidth="1"/>
    <col min="7" max="7" width="19.28515625" style="1" bestFit="1" customWidth="1"/>
    <col min="8" max="8" width="17.7109375" style="6" customWidth="1"/>
    <col min="9" max="9" width="11.28515625" style="16" bestFit="1" customWidth="1"/>
    <col min="10" max="10" width="36.7109375" style="14" customWidth="1"/>
    <col min="11" max="11" width="19.28515625" style="1" bestFit="1" customWidth="1"/>
    <col min="12" max="12" width="15.140625" style="1" bestFit="1" customWidth="1"/>
    <col min="13" max="13" width="10.28515625" style="1" bestFit="1" customWidth="1"/>
    <col min="14" max="15" width="14" style="1" bestFit="1" customWidth="1"/>
    <col min="16" max="16" width="9.140625" style="21"/>
    <col min="17" max="26" width="9.140625" style="1"/>
  </cols>
  <sheetData>
    <row r="1" spans="1:26" ht="20.25" x14ac:dyDescent="0.25">
      <c r="A1" s="71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6" x14ac:dyDescent="0.25">
      <c r="A2" s="78"/>
      <c r="B2" s="78"/>
      <c r="C2" s="78"/>
      <c r="D2" s="78"/>
      <c r="E2" s="78"/>
      <c r="F2" s="78"/>
      <c r="G2" s="78"/>
      <c r="H2" s="78"/>
    </row>
    <row r="3" spans="1:26" ht="16.5" thickBot="1" x14ac:dyDescent="0.3">
      <c r="A3" s="69" t="s">
        <v>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26" x14ac:dyDescent="0.25">
      <c r="A4" s="76" t="s">
        <v>3</v>
      </c>
      <c r="B4" s="65"/>
      <c r="C4" s="65"/>
      <c r="D4" s="77"/>
      <c r="E4" s="76" t="s">
        <v>16</v>
      </c>
      <c r="F4" s="65"/>
      <c r="G4" s="65"/>
      <c r="H4" s="66"/>
      <c r="I4" s="64" t="s">
        <v>15</v>
      </c>
      <c r="J4" s="65"/>
      <c r="K4" s="65"/>
      <c r="L4" s="66"/>
    </row>
    <row r="5" spans="1:26" x14ac:dyDescent="0.25">
      <c r="A5" s="42" t="s">
        <v>0</v>
      </c>
      <c r="B5" s="12" t="s">
        <v>1</v>
      </c>
      <c r="C5" s="3" t="s">
        <v>48</v>
      </c>
      <c r="D5" s="48" t="s">
        <v>2</v>
      </c>
      <c r="E5" s="42" t="s">
        <v>0</v>
      </c>
      <c r="F5" s="12" t="s">
        <v>1</v>
      </c>
      <c r="G5" s="3" t="s">
        <v>6</v>
      </c>
      <c r="H5" s="43" t="s">
        <v>2</v>
      </c>
      <c r="I5" s="36" t="s">
        <v>0</v>
      </c>
      <c r="J5" s="12" t="s">
        <v>1</v>
      </c>
      <c r="K5" s="3" t="s">
        <v>6</v>
      </c>
      <c r="L5" s="43" t="s">
        <v>2</v>
      </c>
    </row>
    <row r="6" spans="1:26" ht="31.5" x14ac:dyDescent="0.25">
      <c r="A6" s="38">
        <v>43475</v>
      </c>
      <c r="B6" s="13" t="s">
        <v>32</v>
      </c>
      <c r="C6" s="2" t="s">
        <v>33</v>
      </c>
      <c r="D6" s="49">
        <v>8254.1299999999992</v>
      </c>
      <c r="E6" s="38">
        <v>43483</v>
      </c>
      <c r="F6" s="13" t="s">
        <v>45</v>
      </c>
      <c r="G6" s="2" t="s">
        <v>28</v>
      </c>
      <c r="H6" s="39">
        <v>41250</v>
      </c>
      <c r="I6" s="37">
        <v>43488</v>
      </c>
      <c r="J6" s="13" t="s">
        <v>52</v>
      </c>
      <c r="K6" s="2" t="s">
        <v>22</v>
      </c>
      <c r="L6" s="39">
        <v>126.45</v>
      </c>
    </row>
    <row r="7" spans="1:26" x14ac:dyDescent="0.25">
      <c r="A7" s="38">
        <v>43482</v>
      </c>
      <c r="B7" s="13" t="s">
        <v>43</v>
      </c>
      <c r="C7" s="2" t="s">
        <v>44</v>
      </c>
      <c r="D7" s="49">
        <v>41250</v>
      </c>
      <c r="E7" s="38">
        <v>43487</v>
      </c>
      <c r="F7" s="13" t="s">
        <v>51</v>
      </c>
      <c r="G7" s="2" t="s">
        <v>23</v>
      </c>
      <c r="H7" s="39">
        <v>66</v>
      </c>
      <c r="I7" s="37">
        <v>43488</v>
      </c>
      <c r="J7" s="13" t="s">
        <v>53</v>
      </c>
      <c r="K7" s="2" t="s">
        <v>23</v>
      </c>
      <c r="L7" s="39">
        <v>247.8</v>
      </c>
    </row>
    <row r="8" spans="1:26" s="30" customFormat="1" ht="31.5" x14ac:dyDescent="0.25">
      <c r="A8" s="38">
        <v>43483</v>
      </c>
      <c r="B8" s="13" t="s">
        <v>46</v>
      </c>
      <c r="C8" s="2" t="s">
        <v>33</v>
      </c>
      <c r="D8" s="49">
        <v>-303</v>
      </c>
      <c r="E8" s="38">
        <v>43497</v>
      </c>
      <c r="F8" s="13" t="s">
        <v>62</v>
      </c>
      <c r="G8" s="2" t="s">
        <v>27</v>
      </c>
      <c r="H8" s="39">
        <v>63.76</v>
      </c>
      <c r="I8" s="37">
        <v>43488</v>
      </c>
      <c r="J8" s="13" t="s">
        <v>58</v>
      </c>
      <c r="K8" s="2" t="s">
        <v>28</v>
      </c>
      <c r="L8" s="39">
        <v>36.85</v>
      </c>
      <c r="M8" s="31"/>
      <c r="N8" s="31"/>
      <c r="O8" s="31"/>
      <c r="P8" s="32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s="30" customFormat="1" x14ac:dyDescent="0.25">
      <c r="A9" s="38">
        <v>43497</v>
      </c>
      <c r="B9" s="13" t="s">
        <v>68</v>
      </c>
      <c r="C9" s="2" t="s">
        <v>33</v>
      </c>
      <c r="D9" s="49">
        <v>8254.1299999999992</v>
      </c>
      <c r="E9" s="38">
        <v>43497</v>
      </c>
      <c r="F9" s="13" t="s">
        <v>63</v>
      </c>
      <c r="G9" s="2" t="s">
        <v>27</v>
      </c>
      <c r="H9" s="39">
        <v>57.85</v>
      </c>
      <c r="I9" s="37">
        <v>43511</v>
      </c>
      <c r="J9" s="13" t="s">
        <v>92</v>
      </c>
      <c r="K9" s="2" t="s">
        <v>21</v>
      </c>
      <c r="L9" s="39">
        <v>627.46</v>
      </c>
      <c r="M9" s="31"/>
      <c r="N9" s="31"/>
      <c r="O9" s="31"/>
      <c r="P9" s="32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30" customFormat="1" x14ac:dyDescent="0.25">
      <c r="A10" s="38"/>
      <c r="B10" s="13"/>
      <c r="C10" s="2"/>
      <c r="D10" s="49"/>
      <c r="E10" s="38">
        <v>43497</v>
      </c>
      <c r="F10" s="13" t="s">
        <v>64</v>
      </c>
      <c r="G10" s="2" t="s">
        <v>27</v>
      </c>
      <c r="H10" s="39">
        <v>50</v>
      </c>
      <c r="I10" s="37">
        <v>43515</v>
      </c>
      <c r="J10" s="13" t="s">
        <v>93</v>
      </c>
      <c r="K10" s="2" t="s">
        <v>28</v>
      </c>
      <c r="L10" s="39">
        <v>27.33</v>
      </c>
      <c r="M10" s="31"/>
      <c r="N10" s="31"/>
      <c r="O10" s="31"/>
      <c r="P10" s="32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s="30" customFormat="1" x14ac:dyDescent="0.25">
      <c r="A11" s="38"/>
      <c r="B11" s="13"/>
      <c r="C11" s="2"/>
      <c r="D11" s="49"/>
      <c r="E11" s="38">
        <v>43497</v>
      </c>
      <c r="F11" s="13" t="s">
        <v>66</v>
      </c>
      <c r="G11" s="2" t="s">
        <v>27</v>
      </c>
      <c r="H11" s="39">
        <v>302.2</v>
      </c>
      <c r="I11" s="37">
        <v>43515</v>
      </c>
      <c r="J11" s="13" t="s">
        <v>95</v>
      </c>
      <c r="K11" s="2" t="s">
        <v>42</v>
      </c>
      <c r="L11" s="39">
        <v>208.64</v>
      </c>
      <c r="M11" s="31"/>
      <c r="N11" s="31"/>
      <c r="O11" s="31"/>
      <c r="P11" s="32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s="30" customFormat="1" x14ac:dyDescent="0.25">
      <c r="A12" s="38"/>
      <c r="B12" s="13"/>
      <c r="C12" s="2"/>
      <c r="D12" s="49"/>
      <c r="E12" s="38">
        <v>43497</v>
      </c>
      <c r="F12" s="13" t="s">
        <v>67</v>
      </c>
      <c r="G12" s="2" t="s">
        <v>27</v>
      </c>
      <c r="H12" s="39">
        <v>39.119999999999997</v>
      </c>
      <c r="I12" s="37">
        <v>43515</v>
      </c>
      <c r="J12" s="13" t="s">
        <v>94</v>
      </c>
      <c r="K12" s="2" t="s">
        <v>24</v>
      </c>
      <c r="L12" s="39">
        <v>95.7</v>
      </c>
      <c r="M12" s="31"/>
      <c r="N12" s="31"/>
      <c r="O12" s="31"/>
      <c r="P12" s="32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x14ac:dyDescent="0.25">
      <c r="A13" s="38"/>
      <c r="B13" s="13"/>
      <c r="C13" s="2"/>
      <c r="D13" s="49"/>
      <c r="E13" s="58">
        <v>43503</v>
      </c>
      <c r="F13" s="45" t="s">
        <v>56</v>
      </c>
      <c r="G13" s="46" t="s">
        <v>27</v>
      </c>
      <c r="H13" s="59">
        <v>93.8</v>
      </c>
      <c r="I13" s="37">
        <v>43515</v>
      </c>
      <c r="J13" s="13" t="s">
        <v>97</v>
      </c>
      <c r="K13" s="2" t="s">
        <v>96</v>
      </c>
      <c r="L13" s="39">
        <v>74.88</v>
      </c>
    </row>
    <row r="14" spans="1:26" ht="15.75" customHeight="1" x14ac:dyDescent="0.25">
      <c r="A14" s="38"/>
      <c r="B14" s="13"/>
      <c r="C14" s="2"/>
      <c r="D14" s="49"/>
      <c r="E14" s="58">
        <v>43503</v>
      </c>
      <c r="F14" s="45" t="s">
        <v>57</v>
      </c>
      <c r="G14" s="46" t="s">
        <v>27</v>
      </c>
      <c r="H14" s="59">
        <v>56.08</v>
      </c>
      <c r="I14" s="37">
        <v>43515</v>
      </c>
      <c r="J14" s="13" t="s">
        <v>98</v>
      </c>
      <c r="K14" s="2" t="s">
        <v>23</v>
      </c>
      <c r="L14" s="39">
        <v>265.64999999999998</v>
      </c>
    </row>
    <row r="15" spans="1:26" x14ac:dyDescent="0.25">
      <c r="A15" s="38"/>
      <c r="B15" s="13"/>
      <c r="C15" s="2"/>
      <c r="D15" s="49"/>
      <c r="E15" s="58">
        <v>43504</v>
      </c>
      <c r="F15" s="45" t="s">
        <v>59</v>
      </c>
      <c r="G15" s="46" t="s">
        <v>27</v>
      </c>
      <c r="H15" s="59">
        <v>290</v>
      </c>
      <c r="I15" s="37">
        <v>43515</v>
      </c>
      <c r="J15" s="13" t="s">
        <v>99</v>
      </c>
      <c r="K15" s="2" t="s">
        <v>22</v>
      </c>
      <c r="L15" s="39">
        <v>118.52</v>
      </c>
    </row>
    <row r="16" spans="1:26" s="30" customFormat="1" x14ac:dyDescent="0.25">
      <c r="A16" s="38"/>
      <c r="B16" s="13"/>
      <c r="C16" s="2"/>
      <c r="D16" s="49"/>
      <c r="E16" s="58">
        <v>43504</v>
      </c>
      <c r="F16" s="45" t="s">
        <v>60</v>
      </c>
      <c r="G16" s="46" t="s">
        <v>27</v>
      </c>
      <c r="H16" s="59">
        <v>150</v>
      </c>
      <c r="I16" s="37">
        <v>43517</v>
      </c>
      <c r="J16" s="13" t="s">
        <v>105</v>
      </c>
      <c r="K16" s="2" t="s">
        <v>29</v>
      </c>
      <c r="L16" s="39">
        <v>74.540000000000006</v>
      </c>
      <c r="M16" s="31"/>
      <c r="N16" s="31"/>
      <c r="O16" s="31"/>
      <c r="P16" s="32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30" customFormat="1" x14ac:dyDescent="0.25">
      <c r="A17" s="38"/>
      <c r="B17" s="13"/>
      <c r="C17" s="2"/>
      <c r="D17" s="49"/>
      <c r="E17" s="58">
        <v>43504</v>
      </c>
      <c r="F17" s="45" t="s">
        <v>61</v>
      </c>
      <c r="G17" s="46" t="s">
        <v>27</v>
      </c>
      <c r="H17" s="59">
        <v>76</v>
      </c>
      <c r="I17" s="37"/>
      <c r="J17" s="13"/>
      <c r="K17" s="2"/>
      <c r="L17" s="39"/>
      <c r="M17" s="31"/>
      <c r="N17" s="31"/>
      <c r="O17" s="31"/>
      <c r="P17" s="32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s="30" customFormat="1" x14ac:dyDescent="0.25">
      <c r="A18" s="38"/>
      <c r="B18" s="13"/>
      <c r="C18" s="2"/>
      <c r="D18" s="49"/>
      <c r="E18" s="58">
        <v>43508</v>
      </c>
      <c r="F18" s="45" t="s">
        <v>63</v>
      </c>
      <c r="G18" s="46" t="s">
        <v>27</v>
      </c>
      <c r="H18" s="59">
        <v>115.7</v>
      </c>
      <c r="I18" s="37"/>
      <c r="J18" s="13"/>
      <c r="K18" s="2"/>
      <c r="L18" s="39"/>
      <c r="M18" s="31"/>
      <c r="N18" s="31"/>
      <c r="O18" s="31"/>
      <c r="P18" s="32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30" customFormat="1" x14ac:dyDescent="0.25">
      <c r="A19" s="38"/>
      <c r="B19" s="13"/>
      <c r="C19" s="2"/>
      <c r="D19" s="49"/>
      <c r="E19" s="58">
        <v>43515</v>
      </c>
      <c r="F19" s="45" t="s">
        <v>59</v>
      </c>
      <c r="G19" s="46" t="s">
        <v>21</v>
      </c>
      <c r="H19" s="59">
        <v>174</v>
      </c>
      <c r="I19" s="37"/>
      <c r="J19" s="13"/>
      <c r="K19" s="2"/>
      <c r="L19" s="39"/>
      <c r="M19" s="31"/>
      <c r="N19" s="31"/>
      <c r="O19" s="31"/>
      <c r="P19" s="32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s="30" customFormat="1" x14ac:dyDescent="0.25">
      <c r="A20" s="38"/>
      <c r="B20" s="13"/>
      <c r="C20" s="2"/>
      <c r="D20" s="49"/>
      <c r="E20" s="58">
        <v>43515</v>
      </c>
      <c r="F20" s="45" t="s">
        <v>73</v>
      </c>
      <c r="G20" s="46" t="s">
        <v>21</v>
      </c>
      <c r="H20" s="59">
        <v>39</v>
      </c>
      <c r="I20" s="37"/>
      <c r="J20" s="13"/>
      <c r="K20" s="2"/>
      <c r="L20" s="39"/>
      <c r="M20" s="31"/>
      <c r="N20" s="31"/>
      <c r="O20" s="31"/>
      <c r="P20" s="32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30" customFormat="1" x14ac:dyDescent="0.25">
      <c r="A21" s="38"/>
      <c r="B21" s="13"/>
      <c r="C21" s="2"/>
      <c r="D21" s="49"/>
      <c r="E21" s="38">
        <v>43515</v>
      </c>
      <c r="F21" s="13" t="s">
        <v>78</v>
      </c>
      <c r="G21" s="2" t="s">
        <v>21</v>
      </c>
      <c r="H21" s="39">
        <v>454</v>
      </c>
      <c r="I21" s="37"/>
      <c r="J21" s="13"/>
      <c r="K21" s="2"/>
      <c r="L21" s="39"/>
      <c r="M21" s="31"/>
      <c r="N21" s="31"/>
      <c r="O21" s="31"/>
      <c r="P21" s="32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s="30" customFormat="1" x14ac:dyDescent="0.25">
      <c r="A22" s="38"/>
      <c r="B22" s="13"/>
      <c r="C22" s="2"/>
      <c r="D22" s="49"/>
      <c r="E22" s="38">
        <v>43515</v>
      </c>
      <c r="F22" s="13" t="s">
        <v>79</v>
      </c>
      <c r="G22" s="2" t="s">
        <v>21</v>
      </c>
      <c r="H22" s="39">
        <v>139.65</v>
      </c>
      <c r="I22" s="37"/>
      <c r="J22" s="13"/>
      <c r="K22" s="2"/>
      <c r="L22" s="39"/>
      <c r="M22" s="31"/>
      <c r="N22" s="31"/>
      <c r="O22" s="31"/>
      <c r="P22" s="32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s="30" customFormat="1" x14ac:dyDescent="0.25">
      <c r="A23" s="38"/>
      <c r="B23" s="13"/>
      <c r="C23" s="2"/>
      <c r="D23" s="49"/>
      <c r="E23" s="38">
        <v>43515</v>
      </c>
      <c r="F23" s="13" t="s">
        <v>83</v>
      </c>
      <c r="G23" s="2" t="s">
        <v>21</v>
      </c>
      <c r="H23" s="39">
        <v>30</v>
      </c>
      <c r="I23" s="37"/>
      <c r="J23" s="13"/>
      <c r="K23" s="2"/>
      <c r="L23" s="39"/>
      <c r="M23" s="31"/>
      <c r="N23" s="31"/>
      <c r="O23" s="31"/>
      <c r="P23" s="32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s="30" customFormat="1" x14ac:dyDescent="0.25">
      <c r="A24" s="38"/>
      <c r="B24" s="13"/>
      <c r="C24" s="2"/>
      <c r="D24" s="49"/>
      <c r="E24" s="38">
        <v>43515</v>
      </c>
      <c r="F24" s="13" t="s">
        <v>84</v>
      </c>
      <c r="G24" s="2" t="s">
        <v>21</v>
      </c>
      <c r="H24" s="39">
        <v>25</v>
      </c>
      <c r="I24" s="37"/>
      <c r="J24" s="13"/>
      <c r="K24" s="2"/>
      <c r="L24" s="39"/>
      <c r="M24" s="31"/>
      <c r="N24" s="31"/>
      <c r="O24" s="31"/>
      <c r="P24" s="32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30" customFormat="1" x14ac:dyDescent="0.25">
      <c r="A25" s="38"/>
      <c r="B25" s="13"/>
      <c r="C25" s="2"/>
      <c r="D25" s="49"/>
      <c r="E25" s="38">
        <v>43515</v>
      </c>
      <c r="F25" s="13" t="s">
        <v>85</v>
      </c>
      <c r="G25" s="2" t="s">
        <v>21</v>
      </c>
      <c r="H25" s="39">
        <v>116</v>
      </c>
      <c r="I25" s="37"/>
      <c r="J25" s="13"/>
      <c r="K25" s="2"/>
      <c r="L25" s="39"/>
      <c r="M25" s="31"/>
      <c r="N25" s="31"/>
      <c r="O25" s="31"/>
      <c r="P25" s="32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30" customFormat="1" x14ac:dyDescent="0.25">
      <c r="A26" s="38"/>
      <c r="B26" s="13"/>
      <c r="C26" s="2"/>
      <c r="D26" s="49"/>
      <c r="E26" s="38">
        <v>43515</v>
      </c>
      <c r="F26" s="13" t="s">
        <v>86</v>
      </c>
      <c r="G26" s="2" t="s">
        <v>21</v>
      </c>
      <c r="H26" s="39">
        <v>132</v>
      </c>
      <c r="I26" s="37"/>
      <c r="J26" s="13"/>
      <c r="K26" s="2"/>
      <c r="L26" s="39"/>
      <c r="M26" s="31"/>
      <c r="N26" s="31"/>
      <c r="O26" s="31"/>
      <c r="P26" s="32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30" customFormat="1" x14ac:dyDescent="0.25">
      <c r="A27" s="38"/>
      <c r="B27" s="13"/>
      <c r="C27" s="2"/>
      <c r="D27" s="49"/>
      <c r="E27" s="38">
        <v>43515</v>
      </c>
      <c r="F27" s="13" t="s">
        <v>87</v>
      </c>
      <c r="G27" s="2" t="s">
        <v>21</v>
      </c>
      <c r="H27" s="39">
        <v>46</v>
      </c>
      <c r="I27" s="37"/>
      <c r="J27" s="13"/>
      <c r="K27" s="2"/>
      <c r="L27" s="39"/>
      <c r="M27" s="31"/>
      <c r="N27" s="31"/>
      <c r="O27" s="31"/>
      <c r="P27" s="32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30" customFormat="1" x14ac:dyDescent="0.25">
      <c r="A28" s="38"/>
      <c r="B28" s="13"/>
      <c r="C28" s="2"/>
      <c r="D28" s="49"/>
      <c r="E28" s="38">
        <v>43515</v>
      </c>
      <c r="F28" s="13" t="s">
        <v>88</v>
      </c>
      <c r="G28" s="2" t="s">
        <v>21</v>
      </c>
      <c r="H28" s="39">
        <v>100</v>
      </c>
      <c r="I28" s="37"/>
      <c r="J28" s="13"/>
      <c r="K28" s="2"/>
      <c r="L28" s="39"/>
      <c r="M28" s="31"/>
      <c r="N28" s="31"/>
      <c r="O28" s="31"/>
      <c r="P28" s="32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s="30" customFormat="1" x14ac:dyDescent="0.25">
      <c r="A29" s="38"/>
      <c r="B29" s="13"/>
      <c r="C29" s="2"/>
      <c r="D29" s="49"/>
      <c r="E29" s="38">
        <v>43515</v>
      </c>
      <c r="F29" s="13" t="s">
        <v>89</v>
      </c>
      <c r="G29" s="2" t="s">
        <v>21</v>
      </c>
      <c r="H29" s="39">
        <v>292.60000000000002</v>
      </c>
      <c r="I29" s="37"/>
      <c r="J29" s="13"/>
      <c r="K29" s="2"/>
      <c r="L29" s="39"/>
      <c r="M29" s="31"/>
      <c r="N29" s="31"/>
      <c r="O29" s="31"/>
      <c r="P29" s="32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s="30" customFormat="1" x14ac:dyDescent="0.25">
      <c r="A30" s="38"/>
      <c r="B30" s="13"/>
      <c r="C30" s="2"/>
      <c r="D30" s="49"/>
      <c r="E30" s="38">
        <v>43515</v>
      </c>
      <c r="F30" s="13" t="s">
        <v>91</v>
      </c>
      <c r="G30" s="2" t="s">
        <v>21</v>
      </c>
      <c r="H30" s="39">
        <v>267.41000000000003</v>
      </c>
      <c r="I30" s="37"/>
      <c r="J30" s="13"/>
      <c r="K30" s="2"/>
      <c r="L30" s="39"/>
      <c r="M30" s="31"/>
      <c r="N30" s="31"/>
      <c r="O30" s="31"/>
      <c r="P30" s="32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30" customFormat="1" x14ac:dyDescent="0.25">
      <c r="A31" s="38"/>
      <c r="B31" s="13"/>
      <c r="C31" s="2"/>
      <c r="D31" s="49"/>
      <c r="E31" s="38">
        <v>43515</v>
      </c>
      <c r="F31" s="13" t="s">
        <v>90</v>
      </c>
      <c r="G31" s="2" t="s">
        <v>21</v>
      </c>
      <c r="H31" s="39">
        <v>171.96</v>
      </c>
      <c r="I31" s="37"/>
      <c r="J31" s="13"/>
      <c r="K31" s="2"/>
      <c r="L31" s="39"/>
      <c r="M31" s="31"/>
      <c r="N31" s="31"/>
      <c r="O31" s="31"/>
      <c r="P31" s="32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30" customFormat="1" x14ac:dyDescent="0.25">
      <c r="A32" s="38"/>
      <c r="B32" s="13"/>
      <c r="C32" s="2"/>
      <c r="D32" s="49"/>
      <c r="E32" s="38">
        <v>43515</v>
      </c>
      <c r="F32" s="13" t="s">
        <v>74</v>
      </c>
      <c r="G32" s="2" t="s">
        <v>21</v>
      </c>
      <c r="H32" s="39">
        <v>78.599999999999994</v>
      </c>
      <c r="I32" s="37"/>
      <c r="J32" s="13"/>
      <c r="K32" s="2"/>
      <c r="L32" s="39"/>
      <c r="M32" s="31"/>
      <c r="N32" s="31"/>
      <c r="O32" s="31"/>
      <c r="P32" s="32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s="30" customFormat="1" x14ac:dyDescent="0.25">
      <c r="A33" s="38"/>
      <c r="B33" s="13"/>
      <c r="C33" s="2"/>
      <c r="D33" s="49"/>
      <c r="E33" s="38">
        <v>43515</v>
      </c>
      <c r="F33" s="13" t="s">
        <v>75</v>
      </c>
      <c r="G33" s="2" t="s">
        <v>21</v>
      </c>
      <c r="H33" s="39">
        <v>15</v>
      </c>
      <c r="I33" s="37"/>
      <c r="J33" s="13"/>
      <c r="K33" s="2"/>
      <c r="L33" s="39"/>
      <c r="M33" s="31"/>
      <c r="N33" s="31"/>
      <c r="O33" s="31"/>
      <c r="P33" s="32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s="30" customFormat="1" x14ac:dyDescent="0.25">
      <c r="A34" s="38"/>
      <c r="B34" s="13"/>
      <c r="C34" s="2"/>
      <c r="D34" s="49"/>
      <c r="E34" s="38">
        <v>43515</v>
      </c>
      <c r="F34" s="13" t="s">
        <v>76</v>
      </c>
      <c r="G34" s="2" t="s">
        <v>21</v>
      </c>
      <c r="H34" s="39">
        <v>30</v>
      </c>
      <c r="I34" s="37"/>
      <c r="J34" s="13"/>
      <c r="K34" s="2"/>
      <c r="L34" s="39"/>
      <c r="M34" s="31"/>
      <c r="N34" s="31"/>
      <c r="O34" s="31"/>
      <c r="P34" s="3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s="30" customFormat="1" x14ac:dyDescent="0.25">
      <c r="A35" s="38"/>
      <c r="B35" s="13"/>
      <c r="C35" s="2"/>
      <c r="D35" s="49"/>
      <c r="E35" s="38">
        <v>43515</v>
      </c>
      <c r="F35" s="13" t="s">
        <v>77</v>
      </c>
      <c r="G35" s="2" t="s">
        <v>21</v>
      </c>
      <c r="H35" s="39">
        <v>19.399999999999999</v>
      </c>
      <c r="I35" s="37"/>
      <c r="J35" s="13"/>
      <c r="K35" s="2"/>
      <c r="L35" s="39"/>
      <c r="M35" s="31"/>
      <c r="N35" s="31"/>
      <c r="O35" s="31"/>
      <c r="P35" s="32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s="30" customFormat="1" x14ac:dyDescent="0.25">
      <c r="A36" s="38"/>
      <c r="B36" s="13"/>
      <c r="C36" s="2"/>
      <c r="D36" s="49"/>
      <c r="E36" s="38">
        <v>43515</v>
      </c>
      <c r="F36" s="13" t="s">
        <v>67</v>
      </c>
      <c r="G36" s="2" t="s">
        <v>21</v>
      </c>
      <c r="H36" s="39">
        <v>39.119999999999997</v>
      </c>
      <c r="I36" s="37"/>
      <c r="J36" s="13"/>
      <c r="K36" s="2"/>
      <c r="L36" s="39"/>
      <c r="M36" s="31"/>
      <c r="N36" s="31"/>
      <c r="O36" s="31"/>
      <c r="P36" s="3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30" customFormat="1" x14ac:dyDescent="0.25">
      <c r="A37" s="38"/>
      <c r="B37" s="13"/>
      <c r="C37" s="2"/>
      <c r="D37" s="49"/>
      <c r="E37" s="38">
        <v>43515</v>
      </c>
      <c r="F37" s="13" t="s">
        <v>81</v>
      </c>
      <c r="G37" s="2" t="s">
        <v>21</v>
      </c>
      <c r="H37" s="39">
        <v>16.02</v>
      </c>
      <c r="I37" s="37"/>
      <c r="J37" s="13"/>
      <c r="K37" s="2"/>
      <c r="L37" s="39"/>
      <c r="M37" s="31"/>
      <c r="N37" s="31"/>
      <c r="O37" s="31"/>
      <c r="P37" s="32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s="30" customFormat="1" x14ac:dyDescent="0.25">
      <c r="A38" s="38"/>
      <c r="B38" s="13"/>
      <c r="C38" s="2"/>
      <c r="D38" s="49"/>
      <c r="E38" s="38">
        <v>43515</v>
      </c>
      <c r="F38" s="13" t="s">
        <v>80</v>
      </c>
      <c r="G38" s="2" t="s">
        <v>21</v>
      </c>
      <c r="H38" s="39">
        <v>12.87</v>
      </c>
      <c r="I38" s="37"/>
      <c r="J38" s="13"/>
      <c r="K38" s="2"/>
      <c r="L38" s="39"/>
      <c r="M38" s="31"/>
      <c r="N38" s="31"/>
      <c r="O38" s="31"/>
      <c r="P38" s="32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s="30" customFormat="1" x14ac:dyDescent="0.25">
      <c r="A39" s="38"/>
      <c r="B39" s="13"/>
      <c r="C39" s="2"/>
      <c r="D39" s="49"/>
      <c r="E39" s="38">
        <v>43515</v>
      </c>
      <c r="F39" s="13" t="s">
        <v>82</v>
      </c>
      <c r="G39" s="2" t="s">
        <v>21</v>
      </c>
      <c r="H39" s="39">
        <v>1499</v>
      </c>
      <c r="I39" s="37"/>
      <c r="J39" s="13"/>
      <c r="K39" s="2"/>
      <c r="L39" s="39"/>
      <c r="M39" s="31"/>
      <c r="N39" s="31"/>
      <c r="O39" s="31"/>
      <c r="P39" s="32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s="30" customFormat="1" x14ac:dyDescent="0.25">
      <c r="A40" s="38"/>
      <c r="B40" s="13"/>
      <c r="C40" s="2"/>
      <c r="D40" s="49"/>
      <c r="E40" s="58">
        <v>43516</v>
      </c>
      <c r="F40" s="45" t="s">
        <v>71</v>
      </c>
      <c r="G40" s="46" t="s">
        <v>70</v>
      </c>
      <c r="H40" s="59">
        <v>90</v>
      </c>
      <c r="I40" s="37"/>
      <c r="J40" s="13"/>
      <c r="K40" s="2"/>
      <c r="L40" s="39"/>
      <c r="M40" s="31"/>
      <c r="N40" s="31"/>
      <c r="O40" s="31"/>
      <c r="P40" s="32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s="30" customFormat="1" x14ac:dyDescent="0.25">
      <c r="A41" s="38"/>
      <c r="B41" s="13"/>
      <c r="C41" s="2"/>
      <c r="D41" s="49"/>
      <c r="E41" s="58">
        <v>43516</v>
      </c>
      <c r="F41" s="45" t="s">
        <v>72</v>
      </c>
      <c r="G41" s="46" t="s">
        <v>70</v>
      </c>
      <c r="H41" s="59">
        <v>500</v>
      </c>
      <c r="I41" s="37"/>
      <c r="J41" s="13"/>
      <c r="K41" s="2"/>
      <c r="L41" s="39"/>
      <c r="M41" s="31"/>
      <c r="N41" s="31"/>
      <c r="O41" s="31"/>
      <c r="P41" s="32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s="30" customFormat="1" x14ac:dyDescent="0.25">
      <c r="A42" s="38"/>
      <c r="B42" s="13"/>
      <c r="C42" s="2"/>
      <c r="D42" s="49"/>
      <c r="E42" s="38">
        <v>43517</v>
      </c>
      <c r="F42" s="45" t="s">
        <v>100</v>
      </c>
      <c r="G42" s="13" t="s">
        <v>26</v>
      </c>
      <c r="H42" s="39">
        <v>560</v>
      </c>
      <c r="I42" s="37"/>
      <c r="J42" s="13"/>
      <c r="K42" s="2"/>
      <c r="L42" s="39"/>
      <c r="M42" s="31"/>
      <c r="N42" s="31"/>
      <c r="O42" s="31"/>
      <c r="P42" s="32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s="30" customFormat="1" x14ac:dyDescent="0.25">
      <c r="A43" s="38"/>
      <c r="B43" s="13"/>
      <c r="C43" s="2"/>
      <c r="D43" s="49"/>
      <c r="E43" s="38">
        <v>43517</v>
      </c>
      <c r="F43" s="45" t="s">
        <v>101</v>
      </c>
      <c r="G43" s="13" t="s">
        <v>26</v>
      </c>
      <c r="H43" s="39">
        <v>400</v>
      </c>
      <c r="I43" s="37"/>
      <c r="J43" s="13"/>
      <c r="K43" s="2"/>
      <c r="L43" s="39"/>
      <c r="M43" s="31"/>
      <c r="N43" s="31"/>
      <c r="O43" s="31"/>
      <c r="P43" s="32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s="30" customFormat="1" ht="15.75" customHeight="1" x14ac:dyDescent="0.25">
      <c r="A44" s="38"/>
      <c r="B44" s="13"/>
      <c r="C44" s="2"/>
      <c r="D44" s="49"/>
      <c r="E44" s="38">
        <v>43517</v>
      </c>
      <c r="F44" s="45" t="s">
        <v>103</v>
      </c>
      <c r="G44" s="13" t="s">
        <v>26</v>
      </c>
      <c r="H44" s="39">
        <v>490</v>
      </c>
      <c r="I44" s="37"/>
      <c r="J44" s="13"/>
      <c r="K44" s="2"/>
      <c r="L44" s="39"/>
      <c r="M44" s="31"/>
      <c r="N44" s="31"/>
      <c r="O44" s="31"/>
      <c r="P44" s="32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s="30" customFormat="1" ht="31.5" x14ac:dyDescent="0.25">
      <c r="A45" s="38"/>
      <c r="B45" s="13"/>
      <c r="C45" s="2"/>
      <c r="D45" s="49"/>
      <c r="E45" s="38">
        <v>43517</v>
      </c>
      <c r="F45" s="45" t="s">
        <v>102</v>
      </c>
      <c r="G45" s="13" t="s">
        <v>26</v>
      </c>
      <c r="H45" s="39">
        <v>500</v>
      </c>
      <c r="I45" s="37"/>
      <c r="J45" s="13"/>
      <c r="K45" s="2"/>
      <c r="L45" s="39"/>
      <c r="M45" s="31"/>
      <c r="N45" s="31"/>
      <c r="O45" s="31"/>
      <c r="P45" s="32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s="30" customFormat="1" x14ac:dyDescent="0.25">
      <c r="A46" s="38"/>
      <c r="B46" s="13"/>
      <c r="C46" s="2"/>
      <c r="D46" s="49"/>
      <c r="E46" s="38">
        <v>43517</v>
      </c>
      <c r="F46" s="45" t="s">
        <v>104</v>
      </c>
      <c r="G46" s="13" t="s">
        <v>26</v>
      </c>
      <c r="H46" s="39">
        <v>463.4</v>
      </c>
      <c r="I46" s="37"/>
      <c r="J46" s="13"/>
      <c r="K46" s="2"/>
      <c r="L46" s="39"/>
      <c r="M46" s="31"/>
      <c r="N46" s="31"/>
      <c r="O46" s="31"/>
      <c r="P46" s="32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s="30" customFormat="1" x14ac:dyDescent="0.25">
      <c r="A47" s="38"/>
      <c r="B47" s="13"/>
      <c r="C47" s="2"/>
      <c r="D47" s="49"/>
      <c r="E47" s="54" t="s">
        <v>65</v>
      </c>
      <c r="F47" s="55" t="s">
        <v>69</v>
      </c>
      <c r="G47" s="56" t="s">
        <v>28</v>
      </c>
      <c r="H47" s="57">
        <v>2510.5</v>
      </c>
      <c r="I47" s="37"/>
      <c r="J47" s="13"/>
      <c r="K47" s="2"/>
      <c r="L47" s="39"/>
      <c r="M47" s="31"/>
      <c r="N47" s="31"/>
      <c r="O47" s="31"/>
      <c r="P47" s="32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s="30" customFormat="1" x14ac:dyDescent="0.25">
      <c r="A48" s="38"/>
      <c r="B48" s="13"/>
      <c r="C48" s="2"/>
      <c r="D48" s="49"/>
      <c r="E48" s="38"/>
      <c r="F48" s="33"/>
      <c r="G48" s="13"/>
      <c r="H48" s="39"/>
      <c r="I48" s="37"/>
      <c r="J48" s="13"/>
      <c r="K48" s="2"/>
      <c r="L48" s="39"/>
      <c r="M48" s="31"/>
      <c r="N48" s="31"/>
      <c r="O48" s="31"/>
      <c r="P48" s="32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s="30" customFormat="1" x14ac:dyDescent="0.25">
      <c r="A49" s="38"/>
      <c r="B49" s="13"/>
      <c r="C49" s="2"/>
      <c r="D49" s="49"/>
      <c r="E49" s="61"/>
      <c r="F49" s="13"/>
      <c r="G49" s="2"/>
      <c r="H49" s="39"/>
      <c r="I49" s="37"/>
      <c r="J49" s="13"/>
      <c r="K49" s="2"/>
      <c r="L49" s="39"/>
      <c r="M49" s="31"/>
      <c r="N49" s="31"/>
      <c r="O49" s="31"/>
      <c r="P49" s="32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s="30" customFormat="1" x14ac:dyDescent="0.25">
      <c r="A50" s="38"/>
      <c r="B50" s="13"/>
      <c r="C50" s="2"/>
      <c r="D50" s="49"/>
      <c r="E50" s="38"/>
      <c r="F50" s="33"/>
      <c r="G50" s="13"/>
      <c r="H50" s="39"/>
      <c r="I50" s="37"/>
      <c r="J50" s="13"/>
      <c r="K50" s="2"/>
      <c r="L50" s="39"/>
      <c r="M50" s="31"/>
      <c r="N50" s="31"/>
      <c r="O50" s="31"/>
      <c r="P50" s="32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s="30" customFormat="1" x14ac:dyDescent="0.25">
      <c r="A51" s="38"/>
      <c r="B51" s="13"/>
      <c r="C51" s="2"/>
      <c r="D51" s="49"/>
      <c r="E51" s="61"/>
      <c r="F51" s="13"/>
      <c r="G51" s="2"/>
      <c r="H51" s="39"/>
      <c r="I51" s="37"/>
      <c r="J51" s="13"/>
      <c r="K51" s="2"/>
      <c r="L51" s="39"/>
      <c r="M51" s="31"/>
      <c r="N51" s="31"/>
      <c r="O51" s="31"/>
      <c r="P51" s="32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s="30" customFormat="1" x14ac:dyDescent="0.25">
      <c r="A52" s="38"/>
      <c r="B52" s="13"/>
      <c r="C52" s="2"/>
      <c r="D52" s="49"/>
      <c r="E52" s="38"/>
      <c r="F52" s="33"/>
      <c r="G52" s="13"/>
      <c r="H52" s="39"/>
      <c r="I52" s="37"/>
      <c r="J52" s="13"/>
      <c r="K52" s="2"/>
      <c r="L52" s="39"/>
      <c r="M52" s="31"/>
      <c r="N52" s="31"/>
      <c r="O52" s="31"/>
      <c r="P52" s="32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s="30" customFormat="1" x14ac:dyDescent="0.25">
      <c r="A53" s="38"/>
      <c r="B53" s="13"/>
      <c r="C53" s="2"/>
      <c r="D53" s="49"/>
      <c r="E53" s="61"/>
      <c r="F53" s="13"/>
      <c r="G53" s="2"/>
      <c r="H53" s="39"/>
      <c r="I53" s="37"/>
      <c r="J53" s="13"/>
      <c r="K53" s="2"/>
      <c r="L53" s="39"/>
      <c r="M53" s="31"/>
      <c r="N53" s="31"/>
      <c r="O53" s="31"/>
      <c r="P53" s="32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s="30" customFormat="1" x14ac:dyDescent="0.25">
      <c r="A54" s="38"/>
      <c r="B54" s="13"/>
      <c r="C54" s="2"/>
      <c r="D54" s="49"/>
      <c r="E54" s="38"/>
      <c r="F54" s="33"/>
      <c r="G54" s="13"/>
      <c r="H54" s="39"/>
      <c r="I54" s="37"/>
      <c r="J54" s="13"/>
      <c r="K54" s="2"/>
      <c r="L54" s="39"/>
      <c r="M54" s="31"/>
      <c r="N54" s="31"/>
      <c r="O54" s="31"/>
      <c r="P54" s="32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s="30" customFormat="1" x14ac:dyDescent="0.25">
      <c r="A55" s="38"/>
      <c r="B55" s="13"/>
      <c r="C55" s="2"/>
      <c r="D55" s="49"/>
      <c r="E55" s="61"/>
      <c r="F55" s="13"/>
      <c r="G55" s="2"/>
      <c r="H55" s="39"/>
      <c r="I55" s="37"/>
      <c r="J55" s="13"/>
      <c r="K55" s="2"/>
      <c r="L55" s="39"/>
      <c r="M55" s="31"/>
      <c r="N55" s="31"/>
      <c r="O55" s="31"/>
      <c r="P55" s="32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s="30" customFormat="1" x14ac:dyDescent="0.25">
      <c r="A56" s="38"/>
      <c r="B56" s="13"/>
      <c r="C56" s="2"/>
      <c r="D56" s="49"/>
      <c r="E56" s="38"/>
      <c r="F56" s="33"/>
      <c r="G56" s="13"/>
      <c r="H56" s="39"/>
      <c r="I56" s="37"/>
      <c r="J56" s="13"/>
      <c r="K56" s="2"/>
      <c r="L56" s="39"/>
      <c r="M56" s="31"/>
      <c r="N56" s="31"/>
      <c r="O56" s="31"/>
      <c r="P56" s="32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s="30" customFormat="1" x14ac:dyDescent="0.25">
      <c r="A57" s="38"/>
      <c r="B57" s="13"/>
      <c r="C57" s="2"/>
      <c r="D57" s="49"/>
      <c r="E57" s="61"/>
      <c r="F57" s="13"/>
      <c r="G57" s="2"/>
      <c r="H57" s="39"/>
      <c r="I57" s="37"/>
      <c r="J57" s="13"/>
      <c r="K57" s="2"/>
      <c r="L57" s="39"/>
      <c r="M57" s="31"/>
      <c r="N57" s="31"/>
      <c r="O57" s="31"/>
      <c r="P57" s="32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5">
      <c r="A58" s="38"/>
      <c r="B58" s="13"/>
      <c r="C58" s="2"/>
      <c r="D58" s="49"/>
      <c r="E58" s="38"/>
      <c r="F58" s="13"/>
      <c r="G58" s="2"/>
      <c r="H58" s="39"/>
      <c r="I58" s="37"/>
      <c r="J58" s="13"/>
      <c r="K58" s="2"/>
      <c r="L58" s="39"/>
    </row>
    <row r="59" spans="1:26" x14ac:dyDescent="0.25">
      <c r="A59" s="38"/>
      <c r="B59" s="13"/>
      <c r="C59" s="2"/>
      <c r="D59" s="49"/>
      <c r="E59" s="38"/>
      <c r="F59" s="13"/>
      <c r="G59" s="2"/>
      <c r="H59" s="39"/>
      <c r="I59" s="37"/>
      <c r="J59" s="13"/>
      <c r="K59" s="2"/>
      <c r="L59" s="39"/>
    </row>
    <row r="60" spans="1:26" ht="16.5" thickBot="1" x14ac:dyDescent="0.3">
      <c r="A60" s="79" t="s">
        <v>12</v>
      </c>
      <c r="B60" s="80"/>
      <c r="C60" s="80"/>
      <c r="D60" s="50">
        <f>SUM(D6:D59)</f>
        <v>57455.259999999995</v>
      </c>
      <c r="E60" s="79" t="s">
        <v>18</v>
      </c>
      <c r="F60" s="80"/>
      <c r="G60" s="80"/>
      <c r="H60" s="40">
        <f>SUM(H6:H59)</f>
        <v>51822.040000000008</v>
      </c>
      <c r="I60" s="67" t="s">
        <v>17</v>
      </c>
      <c r="J60" s="67"/>
      <c r="K60" s="68"/>
      <c r="L60" s="40">
        <f>SUM(L6:L59)</f>
        <v>1903.8199999999997</v>
      </c>
    </row>
    <row r="61" spans="1:26" x14ac:dyDescent="0.25">
      <c r="A61" s="73" t="s">
        <v>14</v>
      </c>
      <c r="B61" s="74"/>
      <c r="C61" s="74"/>
      <c r="D61" s="74"/>
      <c r="E61" s="74"/>
      <c r="F61" s="74"/>
      <c r="G61" s="74"/>
      <c r="H61" s="74"/>
      <c r="I61" s="74"/>
      <c r="J61" s="74"/>
      <c r="K61" s="75"/>
      <c r="L61" s="41">
        <f>D60-H60-L60</f>
        <v>3729.3999999999869</v>
      </c>
    </row>
    <row r="62" spans="1:26" ht="16.5" thickBot="1" x14ac:dyDescent="0.3">
      <c r="L62" s="15"/>
    </row>
    <row r="63" spans="1:26" ht="17.25" thickTop="1" thickBot="1" x14ac:dyDescent="0.3">
      <c r="A63" s="62" t="s">
        <v>106</v>
      </c>
      <c r="B63" s="63"/>
      <c r="F63" s="18"/>
      <c r="G63" s="15"/>
      <c r="K63" s="31"/>
      <c r="L63" s="15"/>
    </row>
    <row r="64" spans="1:26" ht="16.5" thickTop="1" x14ac:dyDescent="0.25">
      <c r="G64" s="15"/>
      <c r="K64" s="31"/>
      <c r="L64" s="15"/>
    </row>
    <row r="65" spans="1:26" x14ac:dyDescent="0.25">
      <c r="A65" s="28"/>
      <c r="B65" s="28"/>
      <c r="C65" s="28"/>
      <c r="D65" s="28"/>
      <c r="E65" s="28"/>
      <c r="F65" s="34"/>
      <c r="G65" s="15"/>
      <c r="I65" s="29"/>
      <c r="J65" s="28"/>
      <c r="K65" s="31"/>
      <c r="L65" s="15"/>
    </row>
    <row r="66" spans="1:26" s="30" customFormat="1" x14ac:dyDescent="0.25">
      <c r="A66" s="28"/>
      <c r="B66" s="28"/>
      <c r="C66" s="28"/>
      <c r="D66" s="28"/>
      <c r="E66" s="28"/>
      <c r="F66" s="34"/>
      <c r="G66" s="15"/>
      <c r="I66" s="29"/>
      <c r="J66" s="28"/>
      <c r="K66" s="31"/>
      <c r="L66" s="15"/>
      <c r="M66" s="31"/>
      <c r="N66" s="31"/>
      <c r="O66" s="31"/>
      <c r="P66" s="32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x14ac:dyDescent="0.25">
      <c r="A67" s="22"/>
      <c r="B67" s="24"/>
      <c r="C67" s="16"/>
      <c r="G67" s="15"/>
      <c r="I67" s="25"/>
      <c r="J67" s="24"/>
      <c r="K67" s="31"/>
      <c r="L67" s="15"/>
    </row>
    <row r="68" spans="1:26" x14ac:dyDescent="0.25">
      <c r="A68" s="22"/>
      <c r="B68" s="24"/>
      <c r="C68" s="16"/>
      <c r="I68" s="25"/>
      <c r="J68" s="24"/>
      <c r="K68" s="16"/>
      <c r="L68" s="16"/>
    </row>
    <row r="69" spans="1:26" x14ac:dyDescent="0.25">
      <c r="A69" s="22"/>
      <c r="B69" s="24"/>
      <c r="C69" s="16"/>
      <c r="I69" s="25"/>
      <c r="J69" s="24"/>
      <c r="K69" s="16"/>
      <c r="L69" s="16"/>
    </row>
    <row r="70" spans="1:26" x14ac:dyDescent="0.25">
      <c r="I70" s="23"/>
      <c r="L70" s="15"/>
    </row>
    <row r="71" spans="1:26" x14ac:dyDescent="0.25">
      <c r="G71" s="14"/>
      <c r="I71" s="23"/>
      <c r="L71" s="15"/>
    </row>
    <row r="72" spans="1:26" x14ac:dyDescent="0.25">
      <c r="G72" s="14"/>
      <c r="I72" s="23"/>
    </row>
    <row r="73" spans="1:26" x14ac:dyDescent="0.25">
      <c r="G73" s="14"/>
      <c r="I73" s="1"/>
    </row>
    <row r="74" spans="1:26" x14ac:dyDescent="0.25">
      <c r="G74" s="14"/>
      <c r="I74" s="15"/>
    </row>
    <row r="75" spans="1:26" x14ac:dyDescent="0.25">
      <c r="G75" s="14"/>
      <c r="H75" s="1"/>
      <c r="I75" s="1"/>
    </row>
    <row r="76" spans="1:26" x14ac:dyDescent="0.25">
      <c r="G76" s="14"/>
      <c r="H76" s="15"/>
      <c r="I76" s="15"/>
    </row>
    <row r="77" spans="1:26" x14ac:dyDescent="0.25">
      <c r="G77" s="14"/>
      <c r="H77" s="1"/>
      <c r="I77" s="1"/>
    </row>
    <row r="78" spans="1:26" x14ac:dyDescent="0.25">
      <c r="G78" s="14"/>
      <c r="H78" s="15"/>
      <c r="I78" s="15"/>
    </row>
    <row r="79" spans="1:26" x14ac:dyDescent="0.25">
      <c r="G79" s="14"/>
      <c r="H79" s="1"/>
      <c r="I79" s="1"/>
    </row>
    <row r="80" spans="1:26" x14ac:dyDescent="0.25">
      <c r="G80" s="14"/>
      <c r="H80" s="1"/>
      <c r="I80" s="1"/>
    </row>
    <row r="81" spans="7:9" x14ac:dyDescent="0.25">
      <c r="G81" s="14"/>
      <c r="H81" s="1"/>
      <c r="I81" s="1"/>
    </row>
    <row r="82" spans="7:9" x14ac:dyDescent="0.25">
      <c r="G82" s="14"/>
      <c r="H82" s="19"/>
      <c r="I82" s="19"/>
    </row>
    <row r="83" spans="7:9" x14ac:dyDescent="0.25">
      <c r="G83" s="14"/>
      <c r="H83" s="19"/>
      <c r="I83" s="19"/>
    </row>
    <row r="84" spans="7:9" x14ac:dyDescent="0.25">
      <c r="G84" s="14"/>
      <c r="H84" s="19"/>
      <c r="I84" s="19"/>
    </row>
    <row r="85" spans="7:9" x14ac:dyDescent="0.25">
      <c r="G85" s="14"/>
      <c r="H85" s="19"/>
      <c r="I85" s="19"/>
    </row>
    <row r="86" spans="7:9" x14ac:dyDescent="0.25">
      <c r="G86" s="14"/>
      <c r="H86" s="19"/>
      <c r="I86" s="19"/>
    </row>
    <row r="87" spans="7:9" x14ac:dyDescent="0.25">
      <c r="G87" s="14"/>
      <c r="H87" s="19"/>
      <c r="I87" s="19"/>
    </row>
    <row r="88" spans="7:9" x14ac:dyDescent="0.25">
      <c r="G88" s="14"/>
      <c r="H88" s="19"/>
      <c r="I88" s="19"/>
    </row>
    <row r="89" spans="7:9" x14ac:dyDescent="0.25">
      <c r="H89" s="19"/>
    </row>
    <row r="90" spans="7:9" x14ac:dyDescent="0.25">
      <c r="H90" s="19"/>
    </row>
    <row r="91" spans="7:9" x14ac:dyDescent="0.25">
      <c r="H91" s="19"/>
    </row>
    <row r="92" spans="7:9" x14ac:dyDescent="0.25">
      <c r="H92" s="19"/>
    </row>
    <row r="93" spans="7:9" x14ac:dyDescent="0.25">
      <c r="H93" s="19"/>
    </row>
    <row r="94" spans="7:9" x14ac:dyDescent="0.25">
      <c r="H94" s="19"/>
    </row>
    <row r="95" spans="7:9" x14ac:dyDescent="0.25">
      <c r="H95" s="19"/>
    </row>
    <row r="96" spans="7:9" x14ac:dyDescent="0.25">
      <c r="H96" s="19"/>
    </row>
    <row r="97" spans="8:8" x14ac:dyDescent="0.25">
      <c r="H97" s="19"/>
    </row>
    <row r="98" spans="8:8" x14ac:dyDescent="0.25">
      <c r="H98" s="19"/>
    </row>
    <row r="99" spans="8:8" x14ac:dyDescent="0.25">
      <c r="H99" s="19"/>
    </row>
    <row r="100" spans="8:8" x14ac:dyDescent="0.25">
      <c r="H100" s="19"/>
    </row>
    <row r="101" spans="8:8" x14ac:dyDescent="0.25">
      <c r="H101" s="19"/>
    </row>
    <row r="102" spans="8:8" x14ac:dyDescent="0.25">
      <c r="H102" s="19"/>
    </row>
    <row r="103" spans="8:8" x14ac:dyDescent="0.25">
      <c r="H103" s="20"/>
    </row>
    <row r="104" spans="8:8" x14ac:dyDescent="0.25">
      <c r="H104" s="20"/>
    </row>
    <row r="105" spans="8:8" x14ac:dyDescent="0.25">
      <c r="H105" s="20"/>
    </row>
    <row r="106" spans="8:8" x14ac:dyDescent="0.25">
      <c r="H106" s="20"/>
    </row>
    <row r="107" spans="8:8" x14ac:dyDescent="0.25">
      <c r="H107" s="20"/>
    </row>
    <row r="108" spans="8:8" x14ac:dyDescent="0.25">
      <c r="H108" s="20"/>
    </row>
    <row r="109" spans="8:8" x14ac:dyDescent="0.25">
      <c r="H109" s="20"/>
    </row>
    <row r="110" spans="8:8" x14ac:dyDescent="0.25">
      <c r="H110" s="20"/>
    </row>
    <row r="111" spans="8:8" x14ac:dyDescent="0.25">
      <c r="H111" s="20"/>
    </row>
    <row r="112" spans="8:8" x14ac:dyDescent="0.25">
      <c r="H112" s="20"/>
    </row>
    <row r="113" spans="8:8" x14ac:dyDescent="0.25">
      <c r="H113" s="19"/>
    </row>
  </sheetData>
  <mergeCells count="11">
    <mergeCell ref="A63:B63"/>
    <mergeCell ref="I4:L4"/>
    <mergeCell ref="I60:K60"/>
    <mergeCell ref="A3:L3"/>
    <mergeCell ref="A1:L1"/>
    <mergeCell ref="A61:K61"/>
    <mergeCell ref="A4:D4"/>
    <mergeCell ref="E4:H4"/>
    <mergeCell ref="A2:H2"/>
    <mergeCell ref="A60:C60"/>
    <mergeCell ref="E60:G60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35"/>
  <sheetViews>
    <sheetView workbookViewId="0">
      <selection activeCell="A28" sqref="A28"/>
    </sheetView>
  </sheetViews>
  <sheetFormatPr defaultRowHeight="15.75" x14ac:dyDescent="0.25"/>
  <cols>
    <col min="1" max="1" width="14.7109375" style="1" customWidth="1"/>
    <col min="2" max="2" width="33.7109375" style="1" customWidth="1"/>
    <col min="3" max="3" width="20.7109375" style="1" customWidth="1"/>
    <col min="4" max="4" width="17.7109375" style="6" customWidth="1"/>
    <col min="5" max="5" width="14.7109375" style="11" customWidth="1"/>
    <col min="6" max="6" width="33.7109375" style="14" customWidth="1"/>
    <col min="7" max="7" width="20.7109375" style="1" customWidth="1"/>
    <col min="8" max="8" width="17.7109375" style="6" customWidth="1"/>
    <col min="9" max="9" width="81" style="16" bestFit="1" customWidth="1"/>
    <col min="10" max="25" width="9.140625" style="1"/>
  </cols>
  <sheetData>
    <row r="1" spans="1:8" ht="20.25" x14ac:dyDescent="0.25">
      <c r="A1" s="84" t="s">
        <v>31</v>
      </c>
      <c r="B1" s="85"/>
      <c r="C1" s="85"/>
      <c r="D1" s="85"/>
      <c r="E1" s="85"/>
      <c r="F1" s="85"/>
      <c r="G1" s="85"/>
      <c r="H1" s="86"/>
    </row>
    <row r="2" spans="1:8" x14ac:dyDescent="0.25">
      <c r="A2" s="78"/>
      <c r="B2" s="78"/>
      <c r="C2" s="78"/>
      <c r="D2" s="78"/>
      <c r="E2" s="78"/>
      <c r="F2" s="78"/>
      <c r="G2" s="78"/>
      <c r="H2" s="78"/>
    </row>
    <row r="3" spans="1:8" x14ac:dyDescent="0.25">
      <c r="A3" s="87" t="s">
        <v>9</v>
      </c>
      <c r="B3" s="87"/>
      <c r="C3" s="87"/>
      <c r="D3" s="87"/>
      <c r="E3" s="87"/>
      <c r="F3" s="87"/>
      <c r="G3" s="87"/>
      <c r="H3" s="87"/>
    </row>
    <row r="4" spans="1:8" x14ac:dyDescent="0.25">
      <c r="A4" s="88" t="s">
        <v>3</v>
      </c>
      <c r="B4" s="88"/>
      <c r="C4" s="88"/>
      <c r="D4" s="88"/>
      <c r="E4" s="88" t="s">
        <v>4</v>
      </c>
      <c r="F4" s="88"/>
      <c r="G4" s="88"/>
      <c r="H4" s="88"/>
    </row>
    <row r="5" spans="1:8" x14ac:dyDescent="0.25">
      <c r="A5" s="3" t="s">
        <v>0</v>
      </c>
      <c r="B5" s="3" t="s">
        <v>1</v>
      </c>
      <c r="C5" s="3" t="s">
        <v>48</v>
      </c>
      <c r="D5" s="4" t="s">
        <v>2</v>
      </c>
      <c r="E5" s="9" t="s">
        <v>0</v>
      </c>
      <c r="F5" s="12" t="s">
        <v>1</v>
      </c>
      <c r="G5" s="3" t="s">
        <v>6</v>
      </c>
      <c r="H5" s="4" t="s">
        <v>2</v>
      </c>
    </row>
    <row r="6" spans="1:8" x14ac:dyDescent="0.25">
      <c r="A6" s="38">
        <v>43475</v>
      </c>
      <c r="B6" s="13" t="s">
        <v>32</v>
      </c>
      <c r="C6" s="2" t="s">
        <v>33</v>
      </c>
      <c r="D6" s="5">
        <v>330.17</v>
      </c>
      <c r="E6" s="10"/>
      <c r="F6" s="13"/>
      <c r="G6" s="2"/>
      <c r="H6" s="5"/>
    </row>
    <row r="7" spans="1:8" x14ac:dyDescent="0.25">
      <c r="A7" s="38">
        <v>43497</v>
      </c>
      <c r="B7" s="13" t="s">
        <v>68</v>
      </c>
      <c r="C7" s="2" t="s">
        <v>33</v>
      </c>
      <c r="D7" s="5">
        <v>330.16</v>
      </c>
      <c r="E7" s="10"/>
      <c r="F7" s="13"/>
      <c r="G7" s="2"/>
      <c r="H7" s="5"/>
    </row>
    <row r="8" spans="1:8" x14ac:dyDescent="0.25">
      <c r="A8" s="10"/>
      <c r="B8" s="2"/>
      <c r="C8" s="2"/>
      <c r="D8" s="5"/>
      <c r="E8" s="10"/>
      <c r="F8" s="13"/>
      <c r="G8" s="2"/>
      <c r="H8" s="5"/>
    </row>
    <row r="9" spans="1:8" x14ac:dyDescent="0.25">
      <c r="A9" s="10"/>
      <c r="B9" s="13"/>
      <c r="C9" s="2"/>
      <c r="D9" s="5"/>
      <c r="E9" s="10"/>
      <c r="F9" s="13"/>
      <c r="G9" s="2"/>
      <c r="H9" s="5"/>
    </row>
    <row r="10" spans="1:8" x14ac:dyDescent="0.25">
      <c r="A10" s="10"/>
      <c r="B10" s="13"/>
      <c r="C10" s="2"/>
      <c r="D10" s="5"/>
      <c r="E10" s="10"/>
      <c r="F10" s="13"/>
      <c r="G10" s="2"/>
      <c r="H10" s="5"/>
    </row>
    <row r="11" spans="1:8" x14ac:dyDescent="0.25">
      <c r="A11" s="10"/>
      <c r="B11" s="13"/>
      <c r="C11" s="2"/>
      <c r="D11" s="5"/>
      <c r="E11" s="10"/>
      <c r="F11" s="13"/>
      <c r="G11" s="2"/>
      <c r="H11" s="5"/>
    </row>
    <row r="12" spans="1:8" x14ac:dyDescent="0.25">
      <c r="A12" s="10"/>
      <c r="B12" s="13"/>
      <c r="C12" s="2"/>
      <c r="D12" s="5"/>
      <c r="E12" s="10"/>
      <c r="F12" s="13"/>
      <c r="G12" s="2"/>
      <c r="H12" s="5"/>
    </row>
    <row r="13" spans="1:8" x14ac:dyDescent="0.25">
      <c r="A13" s="10"/>
      <c r="B13" s="13"/>
      <c r="C13" s="2"/>
      <c r="D13" s="5"/>
      <c r="E13" s="10"/>
      <c r="F13" s="13"/>
      <c r="G13" s="2"/>
      <c r="H13" s="5"/>
    </row>
    <row r="14" spans="1:8" x14ac:dyDescent="0.25">
      <c r="A14" s="10"/>
      <c r="B14" s="13"/>
      <c r="C14" s="2"/>
      <c r="D14" s="5"/>
      <c r="E14" s="10"/>
      <c r="F14" s="13"/>
      <c r="G14" s="2"/>
      <c r="H14" s="5"/>
    </row>
    <row r="15" spans="1:8" x14ac:dyDescent="0.25">
      <c r="A15" s="10"/>
      <c r="B15" s="13"/>
      <c r="C15" s="2"/>
      <c r="D15" s="5"/>
      <c r="E15" s="10"/>
      <c r="F15" s="13"/>
      <c r="G15" s="2"/>
      <c r="H15" s="5"/>
    </row>
    <row r="16" spans="1:8" x14ac:dyDescent="0.25">
      <c r="A16" s="10"/>
      <c r="B16" s="13"/>
      <c r="C16" s="2"/>
      <c r="D16" s="5"/>
      <c r="E16" s="10"/>
      <c r="F16" s="13"/>
      <c r="G16" s="2"/>
      <c r="H16" s="5"/>
    </row>
    <row r="17" spans="1:8" x14ac:dyDescent="0.25">
      <c r="A17" s="10"/>
      <c r="B17" s="2"/>
      <c r="C17" s="2"/>
      <c r="D17" s="5"/>
      <c r="E17" s="10"/>
      <c r="F17" s="13"/>
      <c r="G17" s="2"/>
      <c r="H17" s="5"/>
    </row>
    <row r="18" spans="1:8" x14ac:dyDescent="0.25">
      <c r="A18" s="10"/>
      <c r="B18" s="2"/>
      <c r="C18" s="2"/>
      <c r="D18" s="5"/>
      <c r="E18" s="10"/>
      <c r="F18" s="13"/>
      <c r="G18" s="2"/>
      <c r="H18" s="5"/>
    </row>
    <row r="19" spans="1:8" x14ac:dyDescent="0.25">
      <c r="A19" s="10"/>
      <c r="B19" s="2"/>
      <c r="C19" s="2"/>
      <c r="D19" s="5"/>
      <c r="E19" s="10"/>
      <c r="F19" s="13"/>
      <c r="G19" s="2"/>
      <c r="H19" s="5"/>
    </row>
    <row r="20" spans="1:8" x14ac:dyDescent="0.25">
      <c r="A20" s="10"/>
      <c r="B20" s="2"/>
      <c r="C20" s="2"/>
      <c r="D20" s="5"/>
      <c r="E20" s="10"/>
      <c r="F20" s="13"/>
      <c r="G20" s="2"/>
      <c r="H20" s="5"/>
    </row>
    <row r="21" spans="1:8" x14ac:dyDescent="0.25">
      <c r="A21" s="10"/>
      <c r="B21" s="2"/>
      <c r="C21" s="2"/>
      <c r="D21" s="5"/>
      <c r="E21" s="10"/>
      <c r="F21" s="13"/>
      <c r="G21" s="2"/>
      <c r="H21" s="5"/>
    </row>
    <row r="22" spans="1:8" x14ac:dyDescent="0.25">
      <c r="A22" s="10"/>
      <c r="B22" s="2"/>
      <c r="C22" s="2"/>
      <c r="D22" s="5"/>
      <c r="E22" s="10"/>
      <c r="F22" s="13"/>
      <c r="G22" s="2"/>
      <c r="H22" s="5"/>
    </row>
    <row r="23" spans="1:8" x14ac:dyDescent="0.25">
      <c r="A23" s="89" t="s">
        <v>12</v>
      </c>
      <c r="B23" s="90"/>
      <c r="C23" s="91"/>
      <c r="D23" s="7">
        <f>SUM(D6:D22)</f>
        <v>660.33</v>
      </c>
      <c r="E23" s="89" t="s">
        <v>13</v>
      </c>
      <c r="F23" s="90"/>
      <c r="G23" s="91"/>
      <c r="H23" s="7">
        <f>SUM(H6:H22)</f>
        <v>0</v>
      </c>
    </row>
    <row r="24" spans="1:8" x14ac:dyDescent="0.25">
      <c r="A24" s="81" t="s">
        <v>14</v>
      </c>
      <c r="B24" s="82"/>
      <c r="C24" s="82"/>
      <c r="D24" s="82"/>
      <c r="E24" s="82"/>
      <c r="F24" s="82"/>
      <c r="G24" s="83"/>
      <c r="H24" s="8">
        <f>D23-H23</f>
        <v>660.33</v>
      </c>
    </row>
    <row r="25" spans="1:8" ht="16.5" thickBot="1" x14ac:dyDescent="0.3"/>
    <row r="26" spans="1:8" ht="17.25" thickTop="1" thickBot="1" x14ac:dyDescent="0.3">
      <c r="A26" s="62" t="s">
        <v>106</v>
      </c>
      <c r="B26" s="63"/>
    </row>
    <row r="27" spans="1:8" ht="16.5" thickTop="1" x14ac:dyDescent="0.25"/>
    <row r="30" spans="1:8" x14ac:dyDescent="0.25">
      <c r="F30" s="23"/>
      <c r="G30" s="6"/>
    </row>
    <row r="31" spans="1:8" x14ac:dyDescent="0.25">
      <c r="F31" s="23"/>
      <c r="G31" s="6"/>
    </row>
    <row r="32" spans="1:8" x14ac:dyDescent="0.25">
      <c r="F32" s="23"/>
      <c r="G32" s="6"/>
    </row>
    <row r="33" spans="6:7" x14ac:dyDescent="0.25">
      <c r="F33" s="23"/>
      <c r="G33" s="6"/>
    </row>
    <row r="34" spans="6:7" x14ac:dyDescent="0.25">
      <c r="F34" s="51"/>
    </row>
    <row r="35" spans="6:7" x14ac:dyDescent="0.25">
      <c r="F35" s="52"/>
    </row>
  </sheetData>
  <mergeCells count="9">
    <mergeCell ref="A26:B26"/>
    <mergeCell ref="A24:G24"/>
    <mergeCell ref="A1:H1"/>
    <mergeCell ref="A2:H2"/>
    <mergeCell ref="A3:H3"/>
    <mergeCell ref="A4:D4"/>
    <mergeCell ref="E4:H4"/>
    <mergeCell ref="A23:C23"/>
    <mergeCell ref="E23:G23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43"/>
  <sheetViews>
    <sheetView workbookViewId="0">
      <selection activeCell="A8" sqref="A8"/>
    </sheetView>
  </sheetViews>
  <sheetFormatPr defaultRowHeight="15.75" x14ac:dyDescent="0.25"/>
  <cols>
    <col min="1" max="1" width="14.7109375" style="1" customWidth="1"/>
    <col min="2" max="2" width="33.7109375" style="14" customWidth="1"/>
    <col min="3" max="3" width="20.7109375" style="1" customWidth="1"/>
    <col min="4" max="4" width="17.7109375" style="6" customWidth="1"/>
    <col min="5" max="5" width="14.7109375" style="11" customWidth="1"/>
    <col min="6" max="6" width="33.7109375" style="14" customWidth="1"/>
    <col min="7" max="7" width="20.7109375" style="14" customWidth="1"/>
    <col min="8" max="8" width="17.7109375" style="6" customWidth="1"/>
    <col min="9" max="9" width="44.140625" style="16" bestFit="1" customWidth="1"/>
    <col min="10" max="10" width="9.140625" style="1"/>
    <col min="11" max="11" width="14" style="1" bestFit="1" customWidth="1"/>
    <col min="12" max="25" width="9.140625" style="1"/>
  </cols>
  <sheetData>
    <row r="1" spans="1:25" ht="20.25" x14ac:dyDescent="0.25">
      <c r="A1" s="84" t="s">
        <v>31</v>
      </c>
      <c r="B1" s="85"/>
      <c r="C1" s="85"/>
      <c r="D1" s="85"/>
      <c r="E1" s="85"/>
      <c r="F1" s="85"/>
      <c r="G1" s="85"/>
      <c r="H1" s="86"/>
    </row>
    <row r="2" spans="1:25" x14ac:dyDescent="0.25">
      <c r="A2" s="78"/>
      <c r="B2" s="78"/>
      <c r="C2" s="78"/>
      <c r="D2" s="78"/>
      <c r="E2" s="78"/>
      <c r="F2" s="78"/>
      <c r="G2" s="78"/>
      <c r="H2" s="78"/>
    </row>
    <row r="3" spans="1:25" x14ac:dyDescent="0.25">
      <c r="A3" s="87" t="s">
        <v>8</v>
      </c>
      <c r="B3" s="87"/>
      <c r="C3" s="87"/>
      <c r="D3" s="87"/>
      <c r="E3" s="87"/>
      <c r="F3" s="87"/>
      <c r="G3" s="87"/>
      <c r="H3" s="87"/>
    </row>
    <row r="4" spans="1:25" x14ac:dyDescent="0.25">
      <c r="A4" s="88" t="s">
        <v>3</v>
      </c>
      <c r="B4" s="88"/>
      <c r="C4" s="88"/>
      <c r="D4" s="88"/>
      <c r="E4" s="88" t="s">
        <v>4</v>
      </c>
      <c r="F4" s="88"/>
      <c r="G4" s="88"/>
      <c r="H4" s="88"/>
    </row>
    <row r="5" spans="1:25" x14ac:dyDescent="0.25">
      <c r="A5" s="3" t="s">
        <v>0</v>
      </c>
      <c r="B5" s="12" t="s">
        <v>1</v>
      </c>
      <c r="C5" s="3" t="s">
        <v>48</v>
      </c>
      <c r="D5" s="4" t="s">
        <v>2</v>
      </c>
      <c r="E5" s="9" t="s">
        <v>0</v>
      </c>
      <c r="F5" s="12" t="s">
        <v>1</v>
      </c>
      <c r="G5" s="12" t="s">
        <v>6</v>
      </c>
      <c r="H5" s="4" t="s">
        <v>2</v>
      </c>
    </row>
    <row r="6" spans="1:25" x14ac:dyDescent="0.25">
      <c r="A6" s="38">
        <v>43475</v>
      </c>
      <c r="B6" s="13" t="s">
        <v>32</v>
      </c>
      <c r="C6" s="2" t="s">
        <v>33</v>
      </c>
      <c r="D6" s="5">
        <v>1980.99</v>
      </c>
      <c r="E6" s="10"/>
      <c r="F6" s="13"/>
      <c r="G6" s="13"/>
      <c r="H6" s="5"/>
    </row>
    <row r="7" spans="1:25" x14ac:dyDescent="0.25">
      <c r="A7" s="38">
        <v>43497</v>
      </c>
      <c r="B7" s="13" t="s">
        <v>68</v>
      </c>
      <c r="C7" s="2" t="s">
        <v>33</v>
      </c>
      <c r="D7" s="5">
        <v>1980.99</v>
      </c>
      <c r="E7" s="10"/>
      <c r="F7" s="13"/>
      <c r="G7" s="13"/>
      <c r="H7" s="5"/>
    </row>
    <row r="8" spans="1:25" x14ac:dyDescent="0.25">
      <c r="A8" s="10"/>
      <c r="B8" s="13"/>
      <c r="C8" s="2"/>
      <c r="D8" s="5"/>
      <c r="E8" s="10"/>
      <c r="F8" s="13"/>
      <c r="G8" s="13"/>
      <c r="H8" s="5"/>
    </row>
    <row r="9" spans="1:25" x14ac:dyDescent="0.25">
      <c r="A9" s="10"/>
      <c r="B9" s="13"/>
      <c r="C9" s="2"/>
      <c r="D9" s="5"/>
      <c r="E9" s="10"/>
      <c r="F9" s="13"/>
      <c r="G9" s="13"/>
      <c r="H9" s="5"/>
    </row>
    <row r="10" spans="1:25" x14ac:dyDescent="0.25">
      <c r="A10" s="10"/>
      <c r="B10" s="13"/>
      <c r="C10" s="2"/>
      <c r="D10" s="5"/>
      <c r="E10" s="10"/>
      <c r="F10" s="13"/>
      <c r="G10" s="13"/>
      <c r="H10" s="5"/>
    </row>
    <row r="11" spans="1:25" s="30" customFormat="1" x14ac:dyDescent="0.25">
      <c r="A11" s="10"/>
      <c r="B11" s="13"/>
      <c r="C11" s="2"/>
      <c r="D11" s="5"/>
      <c r="E11" s="10"/>
      <c r="F11" s="13"/>
      <c r="G11" s="13"/>
      <c r="H11" s="5"/>
      <c r="I11" s="16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x14ac:dyDescent="0.25">
      <c r="A12" s="10"/>
      <c r="B12" s="13"/>
      <c r="C12" s="2"/>
      <c r="D12" s="5"/>
      <c r="E12" s="10"/>
      <c r="F12" s="13"/>
      <c r="G12" s="13"/>
      <c r="H12" s="5"/>
    </row>
    <row r="13" spans="1:25" s="30" customFormat="1" x14ac:dyDescent="0.25">
      <c r="A13" s="10"/>
      <c r="B13" s="13"/>
      <c r="C13" s="2"/>
      <c r="D13" s="5"/>
      <c r="E13" s="10"/>
      <c r="F13" s="13"/>
      <c r="G13" s="13"/>
      <c r="H13" s="5"/>
      <c r="I13" s="16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s="30" customFormat="1" x14ac:dyDescent="0.25">
      <c r="A14" s="2"/>
      <c r="B14" s="13"/>
      <c r="C14" s="2"/>
      <c r="D14" s="5"/>
      <c r="E14" s="10"/>
      <c r="F14" s="13"/>
      <c r="G14" s="13"/>
      <c r="H14" s="5"/>
      <c r="I14" s="1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s="30" customFormat="1" x14ac:dyDescent="0.25">
      <c r="A15" s="2"/>
      <c r="B15" s="13"/>
      <c r="C15" s="2"/>
      <c r="D15" s="5"/>
      <c r="E15" s="10"/>
      <c r="F15" s="13"/>
      <c r="G15" s="13"/>
      <c r="H15" s="5"/>
      <c r="I15" s="1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s="30" customFormat="1" x14ac:dyDescent="0.25">
      <c r="A16" s="2"/>
      <c r="B16" s="13"/>
      <c r="C16" s="2"/>
      <c r="D16" s="5"/>
      <c r="E16" s="10"/>
      <c r="F16" s="13"/>
      <c r="G16" s="13"/>
      <c r="H16" s="5"/>
      <c r="I16" s="1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s="30" customFormat="1" x14ac:dyDescent="0.25">
      <c r="A17" s="2"/>
      <c r="B17" s="13"/>
      <c r="C17" s="2"/>
      <c r="D17" s="5"/>
      <c r="E17" s="10"/>
      <c r="F17" s="13"/>
      <c r="G17" s="13"/>
      <c r="H17" s="5"/>
      <c r="I17" s="16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s="30" customFormat="1" x14ac:dyDescent="0.25">
      <c r="A18" s="2"/>
      <c r="B18" s="13"/>
      <c r="C18" s="2"/>
      <c r="D18" s="5"/>
      <c r="E18" s="10"/>
      <c r="F18" s="13"/>
      <c r="G18" s="13"/>
      <c r="H18" s="5"/>
      <c r="I18" s="16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s="30" customFormat="1" x14ac:dyDescent="0.25">
      <c r="A19" s="2"/>
      <c r="B19" s="13"/>
      <c r="C19" s="2"/>
      <c r="D19" s="5"/>
      <c r="E19" s="10"/>
      <c r="F19" s="13"/>
      <c r="G19" s="13"/>
      <c r="H19" s="5"/>
      <c r="I19" s="16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s="30" customFormat="1" x14ac:dyDescent="0.25">
      <c r="A20" s="2"/>
      <c r="B20" s="13"/>
      <c r="C20" s="2"/>
      <c r="D20" s="5"/>
      <c r="E20" s="10"/>
      <c r="F20" s="13"/>
      <c r="G20" s="13"/>
      <c r="H20" s="5"/>
      <c r="I20" s="16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s="30" customFormat="1" x14ac:dyDescent="0.25">
      <c r="A21" s="2"/>
      <c r="B21" s="13"/>
      <c r="C21" s="2"/>
      <c r="D21" s="5"/>
      <c r="E21" s="10"/>
      <c r="F21" s="13"/>
      <c r="G21" s="13"/>
      <c r="H21" s="5"/>
      <c r="I21" s="16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s="30" customFormat="1" x14ac:dyDescent="0.25">
      <c r="A22" s="2"/>
      <c r="B22" s="13"/>
      <c r="C22" s="2"/>
      <c r="D22" s="5"/>
      <c r="E22" s="10"/>
      <c r="F22" s="13"/>
      <c r="G22" s="13"/>
      <c r="H22" s="5"/>
      <c r="I22" s="16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s="30" customFormat="1" x14ac:dyDescent="0.25">
      <c r="A23" s="2"/>
      <c r="B23" s="13"/>
      <c r="C23" s="2"/>
      <c r="D23" s="5"/>
      <c r="E23" s="10"/>
      <c r="F23" s="13"/>
      <c r="G23" s="13"/>
      <c r="H23" s="5"/>
      <c r="I23" s="16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s="30" customFormat="1" x14ac:dyDescent="0.25">
      <c r="A24" s="2"/>
      <c r="B24" s="13"/>
      <c r="C24" s="2"/>
      <c r="D24" s="5"/>
      <c r="E24" s="10"/>
      <c r="F24" s="13"/>
      <c r="G24" s="13"/>
      <c r="H24" s="5"/>
      <c r="I24" s="16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s="30" customFormat="1" x14ac:dyDescent="0.25">
      <c r="A25" s="2"/>
      <c r="B25" s="13"/>
      <c r="C25" s="2"/>
      <c r="D25" s="5"/>
      <c r="E25" s="10"/>
      <c r="F25" s="13"/>
      <c r="G25" s="13"/>
      <c r="H25" s="5"/>
      <c r="I25" s="16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s="30" customFormat="1" x14ac:dyDescent="0.25">
      <c r="A26" s="2"/>
      <c r="B26" s="13"/>
      <c r="C26" s="2"/>
      <c r="D26" s="5"/>
      <c r="E26" s="10"/>
      <c r="F26" s="13"/>
      <c r="G26" s="13"/>
      <c r="H26" s="5"/>
      <c r="I26" s="16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s="30" customFormat="1" x14ac:dyDescent="0.25">
      <c r="A27" s="2"/>
      <c r="B27" s="13"/>
      <c r="C27" s="2"/>
      <c r="D27" s="5"/>
      <c r="E27" s="10"/>
      <c r="F27" s="13"/>
      <c r="G27" s="13"/>
      <c r="H27" s="5"/>
      <c r="I27" s="16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30" customFormat="1" x14ac:dyDescent="0.25">
      <c r="A28" s="2"/>
      <c r="B28" s="13"/>
      <c r="C28" s="2"/>
      <c r="D28" s="5"/>
      <c r="E28" s="10"/>
      <c r="F28" s="13"/>
      <c r="G28" s="13"/>
      <c r="H28" s="5"/>
      <c r="I28" s="16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s="30" customFormat="1" x14ac:dyDescent="0.25">
      <c r="A29" s="35"/>
      <c r="B29" s="13"/>
      <c r="C29" s="2"/>
      <c r="D29" s="5"/>
      <c r="E29" s="10"/>
      <c r="F29" s="13"/>
      <c r="G29" s="13"/>
      <c r="H29" s="5"/>
      <c r="I29" s="16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s="30" customFormat="1" x14ac:dyDescent="0.25">
      <c r="A30" s="35"/>
      <c r="B30" s="13"/>
      <c r="C30" s="2"/>
      <c r="D30" s="5"/>
      <c r="E30" s="10"/>
      <c r="F30" s="13"/>
      <c r="G30" s="13"/>
      <c r="H30" s="5"/>
      <c r="I30" s="16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x14ac:dyDescent="0.25">
      <c r="A31" s="89" t="s">
        <v>12</v>
      </c>
      <c r="B31" s="90"/>
      <c r="C31" s="91"/>
      <c r="D31" s="7">
        <f>SUM(D6:D20)</f>
        <v>3961.98</v>
      </c>
      <c r="E31" s="89" t="s">
        <v>13</v>
      </c>
      <c r="F31" s="90"/>
      <c r="G31" s="91"/>
      <c r="H31" s="7">
        <f>SUM(H6:H30)</f>
        <v>0</v>
      </c>
    </row>
    <row r="32" spans="1:25" x14ac:dyDescent="0.25">
      <c r="A32" s="81" t="s">
        <v>14</v>
      </c>
      <c r="B32" s="82"/>
      <c r="C32" s="82"/>
      <c r="D32" s="82"/>
      <c r="E32" s="82"/>
      <c r="F32" s="82"/>
      <c r="G32" s="83"/>
      <c r="H32" s="8">
        <f>D31-H31</f>
        <v>3961.98</v>
      </c>
    </row>
    <row r="33" spans="1:8" ht="16.5" thickBot="1" x14ac:dyDescent="0.3"/>
    <row r="34" spans="1:8" ht="17.25" thickTop="1" thickBot="1" x14ac:dyDescent="0.3">
      <c r="A34" s="62" t="s">
        <v>106</v>
      </c>
      <c r="B34" s="63"/>
    </row>
    <row r="35" spans="1:8" ht="16.5" thickTop="1" x14ac:dyDescent="0.25">
      <c r="H35" s="15"/>
    </row>
    <row r="39" spans="1:8" x14ac:dyDescent="0.25">
      <c r="H39" s="1"/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mergeCells count="9">
    <mergeCell ref="A34:B34"/>
    <mergeCell ref="A32:G32"/>
    <mergeCell ref="A1:H1"/>
    <mergeCell ref="A2:H2"/>
    <mergeCell ref="A3:H3"/>
    <mergeCell ref="A4:D4"/>
    <mergeCell ref="E4:H4"/>
    <mergeCell ref="A31:C31"/>
    <mergeCell ref="E31:G31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33"/>
  <sheetViews>
    <sheetView topLeftCell="A2" zoomScaleNormal="100" workbookViewId="0">
      <selection activeCell="A33" sqref="A33"/>
    </sheetView>
  </sheetViews>
  <sheetFormatPr defaultRowHeight="15.75" x14ac:dyDescent="0.25"/>
  <cols>
    <col min="1" max="1" width="14.7109375" style="11" customWidth="1"/>
    <col min="2" max="2" width="33.7109375" style="14" customWidth="1"/>
    <col min="3" max="3" width="20.7109375" style="1" customWidth="1"/>
    <col min="4" max="4" width="17.7109375" style="6" customWidth="1"/>
    <col min="5" max="5" width="14.7109375" style="11" customWidth="1"/>
    <col min="6" max="6" width="33.7109375" style="14" customWidth="1"/>
    <col min="7" max="7" width="20.7109375" style="1" customWidth="1"/>
    <col min="8" max="8" width="17.7109375" style="6" customWidth="1"/>
    <col min="9" max="9" width="79.140625" style="16" bestFit="1" customWidth="1"/>
    <col min="10" max="10" width="15.140625" style="1" bestFit="1" customWidth="1"/>
    <col min="11" max="25" width="9.140625" style="1"/>
  </cols>
  <sheetData>
    <row r="1" spans="1:25" ht="20.25" x14ac:dyDescent="0.25">
      <c r="A1" s="84" t="s">
        <v>31</v>
      </c>
      <c r="B1" s="85"/>
      <c r="C1" s="85"/>
      <c r="D1" s="85"/>
      <c r="E1" s="85"/>
      <c r="F1" s="85"/>
      <c r="G1" s="85"/>
      <c r="H1" s="86"/>
      <c r="I1" s="16" t="s">
        <v>11</v>
      </c>
    </row>
    <row r="2" spans="1:25" x14ac:dyDescent="0.25">
      <c r="A2" s="78"/>
      <c r="B2" s="78"/>
      <c r="C2" s="78"/>
      <c r="D2" s="78"/>
      <c r="E2" s="78"/>
      <c r="F2" s="78"/>
      <c r="G2" s="78"/>
      <c r="H2" s="78"/>
    </row>
    <row r="3" spans="1:25" x14ac:dyDescent="0.25">
      <c r="A3" s="87" t="s">
        <v>7</v>
      </c>
      <c r="B3" s="87"/>
      <c r="C3" s="87"/>
      <c r="D3" s="87"/>
      <c r="E3" s="87"/>
      <c r="F3" s="87"/>
      <c r="G3" s="87"/>
      <c r="H3" s="87"/>
    </row>
    <row r="4" spans="1:25" x14ac:dyDescent="0.25">
      <c r="A4" s="88" t="s">
        <v>3</v>
      </c>
      <c r="B4" s="88"/>
      <c r="C4" s="88"/>
      <c r="D4" s="88"/>
      <c r="E4" s="88" t="s">
        <v>4</v>
      </c>
      <c r="F4" s="88"/>
      <c r="G4" s="88"/>
      <c r="H4" s="88"/>
    </row>
    <row r="5" spans="1:25" x14ac:dyDescent="0.25">
      <c r="A5" s="9" t="s">
        <v>0</v>
      </c>
      <c r="B5" s="12" t="s">
        <v>1</v>
      </c>
      <c r="C5" s="3" t="s">
        <v>48</v>
      </c>
      <c r="D5" s="4" t="s">
        <v>2</v>
      </c>
      <c r="E5" s="9" t="s">
        <v>0</v>
      </c>
      <c r="F5" s="12" t="s">
        <v>1</v>
      </c>
      <c r="G5" s="3" t="s">
        <v>6</v>
      </c>
      <c r="H5" s="4" t="s">
        <v>2</v>
      </c>
    </row>
    <row r="6" spans="1:25" ht="110.25" x14ac:dyDescent="0.25">
      <c r="A6" s="38">
        <v>43475</v>
      </c>
      <c r="B6" s="13" t="s">
        <v>32</v>
      </c>
      <c r="C6" s="2" t="s">
        <v>33</v>
      </c>
      <c r="D6" s="5">
        <v>3466.73</v>
      </c>
      <c r="E6" s="10">
        <v>43479</v>
      </c>
      <c r="F6" s="13" t="s">
        <v>107</v>
      </c>
      <c r="G6" s="2" t="s">
        <v>24</v>
      </c>
      <c r="H6" s="5">
        <v>67.680000000000007</v>
      </c>
    </row>
    <row r="7" spans="1:25" x14ac:dyDescent="0.25">
      <c r="A7" s="10">
        <v>43497</v>
      </c>
      <c r="B7" s="13" t="s">
        <v>68</v>
      </c>
      <c r="C7" s="2" t="s">
        <v>33</v>
      </c>
      <c r="D7" s="5">
        <v>3466.73</v>
      </c>
      <c r="E7" s="10"/>
      <c r="F7" s="13"/>
      <c r="G7" s="2"/>
      <c r="H7" s="5"/>
    </row>
    <row r="8" spans="1:25" s="30" customFormat="1" x14ac:dyDescent="0.25">
      <c r="A8" s="10"/>
      <c r="B8" s="13"/>
      <c r="C8" s="2"/>
      <c r="D8" s="5"/>
      <c r="E8" s="10"/>
      <c r="F8" s="13"/>
      <c r="G8" s="2"/>
      <c r="H8" s="5"/>
      <c r="I8" s="17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30" customFormat="1" x14ac:dyDescent="0.25">
      <c r="A9" s="10"/>
      <c r="B9" s="13"/>
      <c r="C9" s="2"/>
      <c r="D9" s="5"/>
      <c r="E9" s="10"/>
      <c r="F9" s="13"/>
      <c r="G9" s="2"/>
      <c r="H9" s="5"/>
      <c r="I9" s="17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s="30" customFormat="1" x14ac:dyDescent="0.25">
      <c r="A10" s="10"/>
      <c r="B10" s="13"/>
      <c r="C10" s="2"/>
      <c r="D10" s="5"/>
      <c r="E10" s="10"/>
      <c r="F10" s="13"/>
      <c r="G10" s="2"/>
      <c r="H10" s="5"/>
      <c r="I10" s="6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s="30" customFormat="1" x14ac:dyDescent="0.25">
      <c r="A11" s="10"/>
      <c r="B11" s="13"/>
      <c r="C11" s="2"/>
      <c r="D11" s="5"/>
      <c r="E11" s="10"/>
      <c r="F11" s="13"/>
      <c r="G11" s="2"/>
      <c r="H11" s="5"/>
      <c r="I11" s="6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s="30" customFormat="1" x14ac:dyDescent="0.25">
      <c r="A12" s="10"/>
      <c r="B12" s="13"/>
      <c r="C12" s="2"/>
      <c r="D12" s="5"/>
      <c r="E12" s="10"/>
      <c r="F12" s="13"/>
      <c r="G12" s="2"/>
      <c r="H12" s="5"/>
      <c r="I12" s="17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s="30" customFormat="1" x14ac:dyDescent="0.25">
      <c r="A13" s="10"/>
      <c r="B13" s="13"/>
      <c r="C13" s="2"/>
      <c r="D13" s="5"/>
      <c r="E13" s="10"/>
      <c r="F13" s="13"/>
      <c r="G13" s="2"/>
      <c r="H13" s="5"/>
      <c r="I13" s="17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s="30" customFormat="1" x14ac:dyDescent="0.25">
      <c r="A14" s="10"/>
      <c r="B14" s="13"/>
      <c r="C14" s="2"/>
      <c r="D14" s="5"/>
      <c r="E14" s="10"/>
      <c r="F14" s="13"/>
      <c r="G14" s="2"/>
      <c r="H14" s="5"/>
      <c r="I14" s="17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s="30" customFormat="1" x14ac:dyDescent="0.25">
      <c r="A15" s="10"/>
      <c r="B15" s="13"/>
      <c r="C15" s="2"/>
      <c r="D15" s="5"/>
      <c r="E15" s="10"/>
      <c r="F15" s="13"/>
      <c r="G15" s="2"/>
      <c r="H15" s="5"/>
      <c r="I15" s="17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s="30" customFormat="1" x14ac:dyDescent="0.25">
      <c r="A16" s="10"/>
      <c r="B16" s="13"/>
      <c r="C16" s="2"/>
      <c r="D16" s="5"/>
      <c r="E16" s="10"/>
      <c r="F16" s="13"/>
      <c r="G16" s="2"/>
      <c r="H16" s="5"/>
      <c r="I16" s="17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s="30" customFormat="1" x14ac:dyDescent="0.25">
      <c r="A17" s="10"/>
      <c r="B17" s="13"/>
      <c r="C17" s="2"/>
      <c r="D17" s="5"/>
      <c r="E17" s="10"/>
      <c r="F17" s="13"/>
      <c r="G17" s="2"/>
      <c r="H17" s="5"/>
      <c r="I17" s="17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s="30" customFormat="1" x14ac:dyDescent="0.25">
      <c r="A18" s="10"/>
      <c r="B18" s="13"/>
      <c r="C18" s="2"/>
      <c r="D18" s="5"/>
      <c r="E18" s="10"/>
      <c r="F18" s="13"/>
      <c r="G18" s="13"/>
      <c r="H18" s="5"/>
      <c r="I18" s="17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s="30" customFormat="1" x14ac:dyDescent="0.25">
      <c r="A19" s="10"/>
      <c r="B19" s="13"/>
      <c r="C19" s="2"/>
      <c r="D19" s="5"/>
      <c r="E19" s="10"/>
      <c r="F19" s="13"/>
      <c r="G19" s="13"/>
      <c r="H19" s="5"/>
      <c r="I19" s="17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s="30" customFormat="1" x14ac:dyDescent="0.25">
      <c r="A20" s="10"/>
      <c r="B20" s="13"/>
      <c r="C20" s="2"/>
      <c r="D20" s="5"/>
      <c r="E20" s="10"/>
      <c r="F20" s="13"/>
      <c r="G20" s="13"/>
      <c r="H20" s="5"/>
      <c r="I20" s="17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s="30" customFormat="1" x14ac:dyDescent="0.25">
      <c r="A21" s="10"/>
      <c r="B21" s="13"/>
      <c r="C21" s="2"/>
      <c r="D21" s="5"/>
      <c r="E21" s="10"/>
      <c r="F21" s="13"/>
      <c r="G21" s="13"/>
      <c r="H21" s="5"/>
      <c r="I21" s="17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s="30" customFormat="1" x14ac:dyDescent="0.25">
      <c r="A22" s="10"/>
      <c r="B22" s="13"/>
      <c r="C22" s="2"/>
      <c r="D22" s="5"/>
      <c r="E22" s="10"/>
      <c r="F22" s="13"/>
      <c r="G22" s="13"/>
      <c r="H22" s="5"/>
      <c r="I22" s="17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s="30" customFormat="1" x14ac:dyDescent="0.25">
      <c r="A23" s="10"/>
      <c r="B23" s="13"/>
      <c r="C23" s="2"/>
      <c r="D23" s="5"/>
      <c r="E23" s="10"/>
      <c r="F23" s="13"/>
      <c r="G23" s="13"/>
      <c r="H23" s="5"/>
      <c r="I23" s="17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s="30" customFormat="1" x14ac:dyDescent="0.25">
      <c r="A24" s="10"/>
      <c r="B24" s="13"/>
      <c r="C24" s="2"/>
      <c r="D24" s="5"/>
      <c r="E24" s="10"/>
      <c r="F24" s="13"/>
      <c r="G24" s="13"/>
      <c r="H24" s="5"/>
      <c r="I24" s="17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s="30" customFormat="1" x14ac:dyDescent="0.25">
      <c r="A25" s="10"/>
      <c r="B25" s="13"/>
      <c r="C25" s="2"/>
      <c r="D25" s="5"/>
      <c r="E25" s="10"/>
      <c r="F25" s="13"/>
      <c r="G25" s="13"/>
      <c r="H25" s="5"/>
      <c r="I25" s="17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s="30" customFormat="1" x14ac:dyDescent="0.25">
      <c r="A26" s="10"/>
      <c r="B26" s="13"/>
      <c r="C26" s="2"/>
      <c r="D26" s="5"/>
      <c r="E26" s="10"/>
      <c r="F26" s="13"/>
      <c r="G26" s="13"/>
      <c r="H26" s="5"/>
      <c r="I26" s="17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s="30" customFormat="1" x14ac:dyDescent="0.25">
      <c r="A27" s="10"/>
      <c r="B27" s="13"/>
      <c r="C27" s="2"/>
      <c r="D27" s="5"/>
      <c r="E27" s="10"/>
      <c r="F27" s="13"/>
      <c r="G27" s="13"/>
      <c r="H27" s="5"/>
      <c r="I27" s="17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30" customFormat="1" x14ac:dyDescent="0.25">
      <c r="A28" s="10"/>
      <c r="B28" s="13"/>
      <c r="C28" s="2"/>
      <c r="D28" s="5"/>
      <c r="E28" s="53"/>
      <c r="F28" s="13"/>
      <c r="G28" s="13"/>
      <c r="H28" s="5"/>
      <c r="I28" s="17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x14ac:dyDescent="0.25">
      <c r="A29" s="89" t="s">
        <v>12</v>
      </c>
      <c r="B29" s="90"/>
      <c r="C29" s="91"/>
      <c r="D29" s="7">
        <f>SUM(D6:D17)</f>
        <v>6933.46</v>
      </c>
      <c r="E29" s="89" t="s">
        <v>13</v>
      </c>
      <c r="F29" s="90"/>
      <c r="G29" s="91"/>
      <c r="H29" s="7">
        <f>SUM(H6:H28)</f>
        <v>67.680000000000007</v>
      </c>
    </row>
    <row r="30" spans="1:25" x14ac:dyDescent="0.25">
      <c r="A30" s="81" t="s">
        <v>14</v>
      </c>
      <c r="B30" s="82"/>
      <c r="C30" s="82"/>
      <c r="D30" s="82"/>
      <c r="E30" s="82"/>
      <c r="F30" s="82"/>
      <c r="G30" s="83"/>
      <c r="H30" s="8">
        <f>D29-H29</f>
        <v>6865.78</v>
      </c>
      <c r="J30" s="15"/>
    </row>
    <row r="31" spans="1:25" ht="16.5" thickBot="1" x14ac:dyDescent="0.3"/>
    <row r="32" spans="1:25" ht="17.25" thickTop="1" thickBot="1" x14ac:dyDescent="0.3">
      <c r="A32" s="62" t="s">
        <v>106</v>
      </c>
      <c r="B32" s="63"/>
      <c r="G32" s="31"/>
      <c r="H32" s="23"/>
    </row>
    <row r="33" spans="7:8" ht="16.5" thickTop="1" x14ac:dyDescent="0.25">
      <c r="G33" s="31"/>
      <c r="H33" s="23"/>
    </row>
  </sheetData>
  <mergeCells count="9">
    <mergeCell ref="A32:B32"/>
    <mergeCell ref="A30:G30"/>
    <mergeCell ref="A1:H1"/>
    <mergeCell ref="A2:H2"/>
    <mergeCell ref="A3:H3"/>
    <mergeCell ref="A4:D4"/>
    <mergeCell ref="E4:H4"/>
    <mergeCell ref="A29:C29"/>
    <mergeCell ref="E29:G29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47"/>
  <sheetViews>
    <sheetView workbookViewId="0">
      <selection activeCell="A33" sqref="A33"/>
    </sheetView>
  </sheetViews>
  <sheetFormatPr defaultRowHeight="15.75" x14ac:dyDescent="0.25"/>
  <cols>
    <col min="1" max="1" width="14.7109375" style="11" customWidth="1"/>
    <col min="2" max="2" width="35.140625" style="14" customWidth="1"/>
    <col min="3" max="3" width="20.7109375" style="1" customWidth="1"/>
    <col min="4" max="4" width="17.7109375" style="6" customWidth="1"/>
    <col min="5" max="5" width="14.7109375" style="11" customWidth="1"/>
    <col min="6" max="6" width="33.7109375" style="14" customWidth="1"/>
    <col min="7" max="7" width="20.7109375" style="1" customWidth="1"/>
    <col min="8" max="8" width="17.7109375" style="6" customWidth="1"/>
    <col min="9" max="9" width="80.85546875" style="16" bestFit="1" customWidth="1"/>
    <col min="10" max="25" width="9.140625" style="1"/>
  </cols>
  <sheetData>
    <row r="1" spans="1:25" ht="20.25" x14ac:dyDescent="0.25">
      <c r="A1" s="84" t="s">
        <v>31</v>
      </c>
      <c r="B1" s="85"/>
      <c r="C1" s="85"/>
      <c r="D1" s="85"/>
      <c r="E1" s="85"/>
      <c r="F1" s="85"/>
      <c r="G1" s="85"/>
      <c r="H1" s="86"/>
    </row>
    <row r="2" spans="1:25" x14ac:dyDescent="0.25">
      <c r="A2" s="78"/>
      <c r="B2" s="78"/>
      <c r="C2" s="78"/>
      <c r="D2" s="78"/>
      <c r="E2" s="78"/>
      <c r="F2" s="78"/>
      <c r="G2" s="78"/>
      <c r="H2" s="78"/>
    </row>
    <row r="3" spans="1:25" x14ac:dyDescent="0.25">
      <c r="A3" s="87" t="s">
        <v>20</v>
      </c>
      <c r="B3" s="87"/>
      <c r="C3" s="87"/>
      <c r="D3" s="87"/>
      <c r="E3" s="87"/>
      <c r="F3" s="87"/>
      <c r="G3" s="87"/>
      <c r="H3" s="87"/>
    </row>
    <row r="4" spans="1:25" x14ac:dyDescent="0.25">
      <c r="A4" s="88" t="s">
        <v>3</v>
      </c>
      <c r="B4" s="88"/>
      <c r="C4" s="88"/>
      <c r="D4" s="88"/>
      <c r="E4" s="88" t="s">
        <v>4</v>
      </c>
      <c r="F4" s="88"/>
      <c r="G4" s="88"/>
      <c r="H4" s="88"/>
    </row>
    <row r="5" spans="1:25" x14ac:dyDescent="0.25">
      <c r="A5" s="9" t="s">
        <v>0</v>
      </c>
      <c r="B5" s="12" t="s">
        <v>1</v>
      </c>
      <c r="C5" s="3" t="s">
        <v>48</v>
      </c>
      <c r="D5" s="4" t="s">
        <v>2</v>
      </c>
      <c r="E5" s="9" t="s">
        <v>0</v>
      </c>
      <c r="F5" s="12" t="s">
        <v>1</v>
      </c>
      <c r="G5" s="3" t="s">
        <v>6</v>
      </c>
      <c r="H5" s="4" t="s">
        <v>2</v>
      </c>
    </row>
    <row r="6" spans="1:25" ht="31.5" x14ac:dyDescent="0.25">
      <c r="A6" s="38">
        <v>43475</v>
      </c>
      <c r="B6" s="13" t="s">
        <v>32</v>
      </c>
      <c r="C6" s="2" t="s">
        <v>33</v>
      </c>
      <c r="D6" s="5">
        <v>2476.2399999999998</v>
      </c>
      <c r="E6" s="10">
        <v>43480</v>
      </c>
      <c r="F6" s="13" t="s">
        <v>39</v>
      </c>
      <c r="G6" s="2" t="s">
        <v>21</v>
      </c>
      <c r="H6" s="5">
        <v>15.66</v>
      </c>
    </row>
    <row r="7" spans="1:25" ht="47.25" x14ac:dyDescent="0.25">
      <c r="A7" s="38">
        <v>43497</v>
      </c>
      <c r="B7" s="13" t="s">
        <v>68</v>
      </c>
      <c r="C7" s="2" t="s">
        <v>33</v>
      </c>
      <c r="D7" s="5">
        <v>2476.2399999999998</v>
      </c>
      <c r="E7" s="10">
        <v>43480</v>
      </c>
      <c r="F7" s="13" t="s">
        <v>40</v>
      </c>
      <c r="G7" s="2" t="s">
        <v>21</v>
      </c>
      <c r="H7" s="5">
        <v>56.38</v>
      </c>
    </row>
    <row r="8" spans="1:25" s="30" customFormat="1" ht="31.5" x14ac:dyDescent="0.25">
      <c r="A8" s="10"/>
      <c r="B8" s="13"/>
      <c r="C8" s="2"/>
      <c r="D8" s="5"/>
      <c r="E8" s="10">
        <v>43480</v>
      </c>
      <c r="F8" s="13" t="s">
        <v>41</v>
      </c>
      <c r="G8" s="2" t="s">
        <v>42</v>
      </c>
      <c r="H8" s="5">
        <v>15.66</v>
      </c>
      <c r="I8" s="16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30" customFormat="1" x14ac:dyDescent="0.25">
      <c r="A9" s="10"/>
      <c r="B9" s="13"/>
      <c r="C9" s="2"/>
      <c r="D9" s="5"/>
      <c r="E9" s="10"/>
      <c r="F9" s="13"/>
      <c r="G9" s="2"/>
      <c r="H9" s="5"/>
      <c r="I9" s="16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s="30" customFormat="1" x14ac:dyDescent="0.25">
      <c r="A10" s="10"/>
      <c r="B10" s="13"/>
      <c r="C10" s="2"/>
      <c r="D10" s="5"/>
      <c r="E10" s="10"/>
      <c r="F10" s="13"/>
      <c r="G10" s="2"/>
      <c r="H10" s="5"/>
      <c r="I10" s="16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s="30" customFormat="1" x14ac:dyDescent="0.25">
      <c r="A11" s="10"/>
      <c r="B11" s="13"/>
      <c r="C11" s="2"/>
      <c r="D11" s="5"/>
      <c r="E11" s="10"/>
      <c r="F11" s="13"/>
      <c r="G11" s="2"/>
      <c r="H11" s="5"/>
      <c r="I11" s="16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s="30" customFormat="1" x14ac:dyDescent="0.25">
      <c r="A12" s="10"/>
      <c r="B12" s="13"/>
      <c r="C12" s="2"/>
      <c r="D12" s="5"/>
      <c r="E12" s="10"/>
      <c r="F12" s="13"/>
      <c r="G12" s="2"/>
      <c r="H12" s="5"/>
      <c r="I12" s="16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s="30" customFormat="1" x14ac:dyDescent="0.25">
      <c r="A13" s="10"/>
      <c r="B13" s="13"/>
      <c r="C13" s="2"/>
      <c r="D13" s="5"/>
      <c r="E13" s="10"/>
      <c r="F13" s="13"/>
      <c r="G13" s="2"/>
      <c r="H13" s="5"/>
      <c r="I13" s="16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s="30" customFormat="1" x14ac:dyDescent="0.25">
      <c r="A14" s="10"/>
      <c r="B14" s="13"/>
      <c r="C14" s="2"/>
      <c r="D14" s="5"/>
      <c r="E14" s="10"/>
      <c r="F14" s="13"/>
      <c r="G14" s="2"/>
      <c r="H14" s="5"/>
      <c r="I14" s="1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s="30" customFormat="1" x14ac:dyDescent="0.25">
      <c r="A15" s="10"/>
      <c r="B15" s="13"/>
      <c r="C15" s="2"/>
      <c r="D15" s="5"/>
      <c r="E15" s="10"/>
      <c r="F15" s="13"/>
      <c r="G15" s="2"/>
      <c r="H15" s="5"/>
      <c r="I15" s="1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s="30" customFormat="1" x14ac:dyDescent="0.25">
      <c r="A16" s="10"/>
      <c r="B16" s="13"/>
      <c r="C16" s="2"/>
      <c r="D16" s="5"/>
      <c r="E16" s="10"/>
      <c r="F16" s="13"/>
      <c r="G16" s="2"/>
      <c r="H16" s="5"/>
      <c r="I16" s="1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s="30" customFormat="1" x14ac:dyDescent="0.25">
      <c r="A17" s="10"/>
      <c r="B17" s="13"/>
      <c r="C17" s="2"/>
      <c r="D17" s="5"/>
      <c r="E17" s="10"/>
      <c r="F17" s="13"/>
      <c r="G17" s="2"/>
      <c r="H17" s="5"/>
      <c r="I17" s="16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s="30" customFormat="1" x14ac:dyDescent="0.25">
      <c r="A18" s="10"/>
      <c r="B18" s="13"/>
      <c r="C18" s="2"/>
      <c r="D18" s="5"/>
      <c r="E18" s="10"/>
      <c r="F18" s="13"/>
      <c r="G18" s="2"/>
      <c r="H18" s="5"/>
      <c r="I18" s="16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s="30" customFormat="1" x14ac:dyDescent="0.25">
      <c r="A19" s="10"/>
      <c r="B19" s="13"/>
      <c r="C19" s="2"/>
      <c r="D19" s="5"/>
      <c r="E19" s="10"/>
      <c r="F19" s="13"/>
      <c r="G19" s="2"/>
      <c r="H19" s="5"/>
      <c r="I19" s="16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s="30" customFormat="1" x14ac:dyDescent="0.25">
      <c r="A20" s="10"/>
      <c r="B20" s="13"/>
      <c r="C20" s="2"/>
      <c r="D20" s="5"/>
      <c r="E20" s="44"/>
      <c r="F20" s="45"/>
      <c r="G20" s="46"/>
      <c r="H20" s="47"/>
      <c r="I20" s="16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s="30" customFormat="1" x14ac:dyDescent="0.25">
      <c r="A21" s="10"/>
      <c r="B21" s="13"/>
      <c r="C21" s="2"/>
      <c r="D21" s="5"/>
      <c r="E21" s="44"/>
      <c r="F21" s="45"/>
      <c r="G21" s="46"/>
      <c r="H21" s="47"/>
      <c r="I21" s="16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s="30" customFormat="1" x14ac:dyDescent="0.25">
      <c r="A22" s="10"/>
      <c r="B22" s="13"/>
      <c r="C22" s="2"/>
      <c r="D22" s="5"/>
      <c r="E22" s="44"/>
      <c r="F22" s="45"/>
      <c r="G22" s="46"/>
      <c r="H22" s="47"/>
      <c r="I22" s="16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s="30" customFormat="1" x14ac:dyDescent="0.25">
      <c r="A23" s="10"/>
      <c r="B23" s="13"/>
      <c r="C23" s="2"/>
      <c r="D23" s="5"/>
      <c r="E23" s="44"/>
      <c r="F23" s="45"/>
      <c r="G23" s="46"/>
      <c r="H23" s="47"/>
      <c r="I23" s="16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s="30" customFormat="1" x14ac:dyDescent="0.25">
      <c r="A24" s="10"/>
      <c r="B24" s="13"/>
      <c r="C24" s="2"/>
      <c r="D24" s="5"/>
      <c r="E24" s="44"/>
      <c r="F24" s="45"/>
      <c r="G24" s="46"/>
      <c r="H24" s="47"/>
      <c r="I24" s="16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s="30" customFormat="1" x14ac:dyDescent="0.25">
      <c r="A25" s="10"/>
      <c r="B25" s="13"/>
      <c r="C25" s="2"/>
      <c r="D25" s="5"/>
      <c r="E25" s="44"/>
      <c r="F25" s="45"/>
      <c r="G25" s="46"/>
      <c r="H25" s="47"/>
      <c r="I25" s="16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s="30" customFormat="1" x14ac:dyDescent="0.25">
      <c r="A26" s="10"/>
      <c r="B26" s="13"/>
      <c r="C26" s="2"/>
      <c r="D26" s="5"/>
      <c r="E26" s="44"/>
      <c r="F26" s="45"/>
      <c r="G26" s="46"/>
      <c r="H26" s="47"/>
      <c r="I26" s="16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s="30" customFormat="1" x14ac:dyDescent="0.25">
      <c r="A27" s="10"/>
      <c r="B27" s="13"/>
      <c r="C27" s="2"/>
      <c r="D27" s="5"/>
      <c r="E27" s="44"/>
      <c r="F27" s="45"/>
      <c r="G27" s="46"/>
      <c r="H27" s="47"/>
      <c r="I27" s="16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x14ac:dyDescent="0.25">
      <c r="A28" s="89" t="s">
        <v>12</v>
      </c>
      <c r="B28" s="90"/>
      <c r="C28" s="91"/>
      <c r="D28" s="7">
        <f>SUM(D6:D26)</f>
        <v>4952.4799999999996</v>
      </c>
      <c r="E28" s="89" t="s">
        <v>13</v>
      </c>
      <c r="F28" s="90"/>
      <c r="G28" s="91"/>
      <c r="H28" s="7">
        <f>SUM(H6:H27)</f>
        <v>87.7</v>
      </c>
    </row>
    <row r="29" spans="1:25" x14ac:dyDescent="0.25">
      <c r="A29" s="81" t="s">
        <v>14</v>
      </c>
      <c r="B29" s="82"/>
      <c r="C29" s="82"/>
      <c r="D29" s="82"/>
      <c r="E29" s="82"/>
      <c r="F29" s="82"/>
      <c r="G29" s="83"/>
      <c r="H29" s="8">
        <f>D28-H28</f>
        <v>4864.78</v>
      </c>
    </row>
    <row r="30" spans="1:25" ht="16.5" thickBot="1" x14ac:dyDescent="0.3"/>
    <row r="31" spans="1:25" ht="17.25" thickTop="1" thickBot="1" x14ac:dyDescent="0.3">
      <c r="A31" s="62" t="s">
        <v>106</v>
      </c>
      <c r="B31" s="63"/>
    </row>
    <row r="32" spans="1:25" ht="16.5" thickTop="1" x14ac:dyDescent="0.25"/>
    <row r="33" spans="8:9" x14ac:dyDescent="0.25">
      <c r="I33" s="17"/>
    </row>
    <row r="35" spans="8:9" x14ac:dyDescent="0.25">
      <c r="H35" s="23"/>
    </row>
    <row r="44" spans="8:9" x14ac:dyDescent="0.25">
      <c r="H44" s="1"/>
    </row>
    <row r="45" spans="8:9" x14ac:dyDescent="0.25">
      <c r="H45" s="1"/>
    </row>
    <row r="46" spans="8:9" x14ac:dyDescent="0.25">
      <c r="H46" s="1"/>
    </row>
    <row r="47" spans="8:9" x14ac:dyDescent="0.25">
      <c r="H47" s="1"/>
    </row>
  </sheetData>
  <mergeCells count="9">
    <mergeCell ref="A31:B31"/>
    <mergeCell ref="A29:G29"/>
    <mergeCell ref="A1:H1"/>
    <mergeCell ref="A2:H2"/>
    <mergeCell ref="A3:H3"/>
    <mergeCell ref="A4:D4"/>
    <mergeCell ref="E4:H4"/>
    <mergeCell ref="A28:C28"/>
    <mergeCell ref="E28:G28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35"/>
  <sheetViews>
    <sheetView workbookViewId="0">
      <selection activeCell="C39" sqref="C39"/>
    </sheetView>
  </sheetViews>
  <sheetFormatPr defaultRowHeight="15.75" x14ac:dyDescent="0.25"/>
  <cols>
    <col min="1" max="1" width="14.7109375" style="11" customWidth="1"/>
    <col min="2" max="2" width="35.140625" style="14" customWidth="1"/>
    <col min="3" max="3" width="20.7109375" style="1" customWidth="1"/>
    <col min="4" max="4" width="17.7109375" style="6" customWidth="1"/>
    <col min="5" max="5" width="14.7109375" style="11" customWidth="1"/>
    <col min="6" max="6" width="33.7109375" style="14" customWidth="1"/>
    <col min="7" max="7" width="20.7109375" style="1" customWidth="1"/>
    <col min="8" max="8" width="17.7109375" style="6" customWidth="1"/>
    <col min="9" max="9" width="57.7109375" style="16" bestFit="1" customWidth="1"/>
    <col min="10" max="10" width="9.140625" style="1"/>
    <col min="11" max="11" width="14" style="1" bestFit="1" customWidth="1"/>
    <col min="12" max="22" width="9.140625" style="1"/>
  </cols>
  <sheetData>
    <row r="1" spans="1:22" ht="20.25" x14ac:dyDescent="0.25">
      <c r="A1" s="84" t="s">
        <v>31</v>
      </c>
      <c r="B1" s="85"/>
      <c r="C1" s="85"/>
      <c r="D1" s="85"/>
      <c r="E1" s="85"/>
      <c r="F1" s="85"/>
      <c r="G1" s="85"/>
      <c r="H1" s="86"/>
    </row>
    <row r="2" spans="1:22" x14ac:dyDescent="0.25">
      <c r="A2" s="78"/>
      <c r="B2" s="78"/>
      <c r="C2" s="78"/>
      <c r="D2" s="78"/>
      <c r="E2" s="78"/>
      <c r="F2" s="78"/>
      <c r="G2" s="78"/>
      <c r="H2" s="78"/>
    </row>
    <row r="3" spans="1:22" x14ac:dyDescent="0.25">
      <c r="A3" s="87" t="s">
        <v>19</v>
      </c>
      <c r="B3" s="87"/>
      <c r="C3" s="87"/>
      <c r="D3" s="87"/>
      <c r="E3" s="87"/>
      <c r="F3" s="87"/>
      <c r="G3" s="87"/>
      <c r="H3" s="87"/>
    </row>
    <row r="4" spans="1:22" x14ac:dyDescent="0.25">
      <c r="A4" s="88" t="s">
        <v>3</v>
      </c>
      <c r="B4" s="88"/>
      <c r="C4" s="88"/>
      <c r="D4" s="88"/>
      <c r="E4" s="88" t="s">
        <v>4</v>
      </c>
      <c r="F4" s="88"/>
      <c r="G4" s="88"/>
      <c r="H4" s="88"/>
    </row>
    <row r="5" spans="1:22" x14ac:dyDescent="0.25">
      <c r="A5" s="9" t="s">
        <v>0</v>
      </c>
      <c r="B5" s="12" t="s">
        <v>1</v>
      </c>
      <c r="C5" s="3" t="s">
        <v>48</v>
      </c>
      <c r="D5" s="4" t="s">
        <v>2</v>
      </c>
      <c r="E5" s="9" t="s">
        <v>0</v>
      </c>
      <c r="F5" s="12" t="s">
        <v>1</v>
      </c>
      <c r="G5" s="3" t="s">
        <v>6</v>
      </c>
      <c r="H5" s="4" t="s">
        <v>2</v>
      </c>
    </row>
    <row r="6" spans="1:22" x14ac:dyDescent="0.25">
      <c r="A6" s="10">
        <v>43476</v>
      </c>
      <c r="B6" s="13" t="s">
        <v>34</v>
      </c>
      <c r="C6" s="2" t="s">
        <v>36</v>
      </c>
      <c r="D6" s="5">
        <v>472.99</v>
      </c>
      <c r="E6" s="10"/>
      <c r="F6" s="13"/>
      <c r="G6" s="2"/>
      <c r="H6" s="5"/>
    </row>
    <row r="7" spans="1:22" x14ac:dyDescent="0.25">
      <c r="A7" s="10">
        <v>43476</v>
      </c>
      <c r="B7" s="13" t="s">
        <v>34</v>
      </c>
      <c r="C7" s="2" t="s">
        <v>35</v>
      </c>
      <c r="D7" s="5">
        <v>236.49</v>
      </c>
      <c r="E7" s="10"/>
      <c r="F7" s="13"/>
      <c r="G7" s="2"/>
      <c r="H7" s="5"/>
    </row>
    <row r="8" spans="1:22" x14ac:dyDescent="0.25">
      <c r="A8" s="10">
        <v>43476</v>
      </c>
      <c r="B8" s="13" t="s">
        <v>37</v>
      </c>
      <c r="C8" s="2" t="s">
        <v>38</v>
      </c>
      <c r="D8" s="5">
        <v>1183.22</v>
      </c>
      <c r="E8" s="10"/>
      <c r="F8" s="13"/>
      <c r="G8" s="2"/>
      <c r="H8" s="5"/>
    </row>
    <row r="9" spans="1:22" x14ac:dyDescent="0.25">
      <c r="A9" s="10">
        <v>43476</v>
      </c>
      <c r="B9" s="13" t="s">
        <v>37</v>
      </c>
      <c r="C9" s="2" t="s">
        <v>35</v>
      </c>
      <c r="D9" s="5">
        <v>1183.24</v>
      </c>
      <c r="E9" s="10"/>
      <c r="F9" s="13"/>
      <c r="G9" s="2"/>
      <c r="H9" s="5"/>
    </row>
    <row r="10" spans="1:22" s="30" customFormat="1" x14ac:dyDescent="0.25">
      <c r="A10" s="10">
        <v>43480</v>
      </c>
      <c r="B10" s="13" t="s">
        <v>34</v>
      </c>
      <c r="C10" s="2" t="s">
        <v>36</v>
      </c>
      <c r="D10" s="5">
        <v>472.99</v>
      </c>
      <c r="E10" s="10"/>
      <c r="F10" s="13"/>
      <c r="G10" s="2"/>
      <c r="H10" s="5"/>
      <c r="I10" s="17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s="30" customFormat="1" x14ac:dyDescent="0.25">
      <c r="A11" s="10">
        <v>43480</v>
      </c>
      <c r="B11" s="13" t="s">
        <v>34</v>
      </c>
      <c r="C11" s="2" t="s">
        <v>35</v>
      </c>
      <c r="D11" s="5">
        <v>236.49</v>
      </c>
      <c r="E11" s="10"/>
      <c r="F11" s="13"/>
      <c r="G11" s="2"/>
      <c r="H11" s="5"/>
      <c r="I11" s="16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s="30" customFormat="1" x14ac:dyDescent="0.25">
      <c r="A12" s="10">
        <v>43489</v>
      </c>
      <c r="B12" s="13" t="s">
        <v>37</v>
      </c>
      <c r="C12" s="2" t="s">
        <v>54</v>
      </c>
      <c r="D12" s="5">
        <v>70</v>
      </c>
      <c r="E12" s="10"/>
      <c r="F12" s="13"/>
      <c r="G12" s="2"/>
      <c r="H12" s="5"/>
      <c r="I12" s="16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x14ac:dyDescent="0.25">
      <c r="A13" s="10">
        <v>43489</v>
      </c>
      <c r="B13" s="13" t="s">
        <v>37</v>
      </c>
      <c r="C13" s="2" t="s">
        <v>55</v>
      </c>
      <c r="D13" s="5">
        <v>1748</v>
      </c>
      <c r="E13" s="10"/>
      <c r="F13" s="13"/>
      <c r="G13" s="2"/>
      <c r="H13" s="5"/>
    </row>
    <row r="14" spans="1:22" s="30" customFormat="1" x14ac:dyDescent="0.25">
      <c r="A14" s="10">
        <v>43489</v>
      </c>
      <c r="B14" s="13" t="s">
        <v>37</v>
      </c>
      <c r="C14" s="2" t="s">
        <v>38</v>
      </c>
      <c r="D14" s="5">
        <v>159.4</v>
      </c>
      <c r="E14" s="10"/>
      <c r="F14" s="13"/>
      <c r="G14" s="2"/>
      <c r="H14" s="5"/>
      <c r="I14" s="1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s="30" customFormat="1" x14ac:dyDescent="0.25">
      <c r="A15" s="10">
        <v>43489</v>
      </c>
      <c r="B15" s="13" t="s">
        <v>37</v>
      </c>
      <c r="C15" s="2" t="s">
        <v>35</v>
      </c>
      <c r="D15" s="5">
        <v>988.7</v>
      </c>
      <c r="E15" s="10"/>
      <c r="F15" s="13"/>
      <c r="G15" s="2"/>
      <c r="H15" s="5"/>
      <c r="I15" s="1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x14ac:dyDescent="0.25">
      <c r="A16" s="10">
        <v>43514</v>
      </c>
      <c r="B16" s="13" t="s">
        <v>34</v>
      </c>
      <c r="C16" s="2" t="s">
        <v>36</v>
      </c>
      <c r="D16" s="5">
        <v>273.41000000000003</v>
      </c>
      <c r="E16" s="10"/>
      <c r="F16" s="13"/>
      <c r="G16" s="2"/>
      <c r="H16" s="5"/>
      <c r="I16" s="1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x14ac:dyDescent="0.25">
      <c r="A17" s="10">
        <v>43514</v>
      </c>
      <c r="B17" s="13" t="s">
        <v>34</v>
      </c>
      <c r="C17" s="2" t="s">
        <v>35</v>
      </c>
      <c r="D17" s="5">
        <v>136.69999999999999</v>
      </c>
      <c r="E17" s="10"/>
      <c r="F17" s="13"/>
      <c r="G17" s="2"/>
      <c r="H17" s="5"/>
      <c r="I17" s="16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0" customFormat="1" x14ac:dyDescent="0.25">
      <c r="A18" s="10"/>
      <c r="B18" s="13"/>
      <c r="C18" s="2"/>
      <c r="D18" s="5"/>
      <c r="E18" s="10"/>
      <c r="F18" s="13"/>
      <c r="G18" s="2"/>
      <c r="H18" s="5"/>
      <c r="I18" s="16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x14ac:dyDescent="0.25">
      <c r="A19" s="10"/>
      <c r="B19" s="13"/>
      <c r="C19" s="2"/>
      <c r="D19" s="5"/>
      <c r="E19" s="10"/>
      <c r="F19" s="13"/>
      <c r="G19" s="2"/>
      <c r="H19" s="5"/>
      <c r="I19" s="16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x14ac:dyDescent="0.25">
      <c r="A20" s="10"/>
      <c r="B20" s="13"/>
      <c r="C20" s="2"/>
      <c r="D20" s="5"/>
      <c r="E20" s="10"/>
      <c r="F20" s="13"/>
      <c r="G20" s="2"/>
      <c r="H20" s="5"/>
      <c r="I20" s="16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30" customFormat="1" x14ac:dyDescent="0.25">
      <c r="A21" s="10"/>
      <c r="B21" s="13"/>
      <c r="C21" s="2"/>
      <c r="D21" s="5"/>
      <c r="E21" s="10"/>
      <c r="F21" s="13"/>
      <c r="G21" s="2"/>
      <c r="H21" s="5"/>
      <c r="I21" s="16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s="30" customFormat="1" x14ac:dyDescent="0.25">
      <c r="A22" s="10"/>
      <c r="B22" s="13"/>
      <c r="C22" s="2"/>
      <c r="D22" s="5"/>
      <c r="E22" s="10"/>
      <c r="F22" s="13"/>
      <c r="G22" s="2"/>
      <c r="H22" s="5"/>
      <c r="I22" s="16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s="1" customFormat="1" x14ac:dyDescent="0.25">
      <c r="A23" s="89" t="s">
        <v>12</v>
      </c>
      <c r="B23" s="90"/>
      <c r="C23" s="91"/>
      <c r="D23" s="7">
        <f>SUM(D6:D22)</f>
        <v>7161.6299999999992</v>
      </c>
      <c r="E23" s="89" t="s">
        <v>13</v>
      </c>
      <c r="F23" s="90"/>
      <c r="G23" s="91"/>
      <c r="H23" s="7">
        <f>SUM(H6:H13)</f>
        <v>0</v>
      </c>
      <c r="I23" s="16"/>
    </row>
    <row r="24" spans="1:22" s="1" customFormat="1" x14ac:dyDescent="0.25">
      <c r="A24" s="81" t="s">
        <v>14</v>
      </c>
      <c r="B24" s="82"/>
      <c r="C24" s="82"/>
      <c r="D24" s="82"/>
      <c r="E24" s="82"/>
      <c r="F24" s="82"/>
      <c r="G24" s="83"/>
      <c r="H24" s="8">
        <f>D23-H23</f>
        <v>7161.6299999999992</v>
      </c>
      <c r="I24" s="17"/>
    </row>
    <row r="25" spans="1:22" ht="16.5" thickBot="1" x14ac:dyDescent="0.3"/>
    <row r="26" spans="1:22" ht="17.25" thickTop="1" thickBot="1" x14ac:dyDescent="0.3">
      <c r="A26" s="62" t="s">
        <v>106</v>
      </c>
      <c r="B26" s="63"/>
      <c r="G26" s="26" t="s">
        <v>21</v>
      </c>
      <c r="H26" s="26">
        <v>0</v>
      </c>
    </row>
    <row r="27" spans="1:22" ht="16.5" thickTop="1" x14ac:dyDescent="0.25">
      <c r="G27" s="26" t="s">
        <v>25</v>
      </c>
      <c r="H27" s="26">
        <v>0</v>
      </c>
    </row>
    <row r="28" spans="1:22" x14ac:dyDescent="0.25">
      <c r="G28" s="26" t="s">
        <v>26</v>
      </c>
      <c r="H28" s="26">
        <f>D8+D14</f>
        <v>1342.6200000000001</v>
      </c>
    </row>
    <row r="29" spans="1:22" s="30" customFormat="1" x14ac:dyDescent="0.25">
      <c r="A29" s="11"/>
      <c r="B29" s="14"/>
      <c r="C29" s="31"/>
      <c r="D29" s="23"/>
      <c r="E29" s="11"/>
      <c r="F29" s="14"/>
      <c r="G29" s="26" t="s">
        <v>23</v>
      </c>
      <c r="H29" s="26">
        <v>0</v>
      </c>
      <c r="I29" s="16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s="30" customFormat="1" x14ac:dyDescent="0.25">
      <c r="A30" s="11"/>
      <c r="B30" s="14"/>
      <c r="C30" s="31"/>
      <c r="D30" s="23"/>
      <c r="E30" s="11"/>
      <c r="F30" s="14"/>
      <c r="G30" s="26" t="s">
        <v>29</v>
      </c>
      <c r="H30" s="26">
        <f>D6+D10+D16</f>
        <v>1219.3900000000001</v>
      </c>
      <c r="I30" s="16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G31" s="26" t="s">
        <v>22</v>
      </c>
      <c r="H31" s="26">
        <v>0</v>
      </c>
    </row>
    <row r="32" spans="1:22" x14ac:dyDescent="0.25">
      <c r="G32" s="26" t="s">
        <v>24</v>
      </c>
      <c r="H32" s="26">
        <f>D13</f>
        <v>1748</v>
      </c>
    </row>
    <row r="33" spans="1:22" s="14" customFormat="1" x14ac:dyDescent="0.25">
      <c r="A33" s="11"/>
      <c r="C33" s="1"/>
      <c r="D33" s="6"/>
      <c r="E33" s="15"/>
      <c r="G33" s="26" t="s">
        <v>27</v>
      </c>
      <c r="H33" s="26">
        <f>D12</f>
        <v>70</v>
      </c>
      <c r="I33" s="1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G34" s="26" t="s">
        <v>28</v>
      </c>
      <c r="H34" s="26">
        <f>D7+D9+D11+D15+D17</f>
        <v>2781.62</v>
      </c>
    </row>
    <row r="35" spans="1:22" x14ac:dyDescent="0.25">
      <c r="G35" s="27" t="s">
        <v>30</v>
      </c>
      <c r="H35" s="27">
        <f>SUM(H27:H34)</f>
        <v>7161.63</v>
      </c>
    </row>
  </sheetData>
  <mergeCells count="9">
    <mergeCell ref="A24:G24"/>
    <mergeCell ref="A26:B26"/>
    <mergeCell ref="A1:H1"/>
    <mergeCell ref="A2:H2"/>
    <mergeCell ref="A3:H3"/>
    <mergeCell ref="A4:D4"/>
    <mergeCell ref="E4:H4"/>
    <mergeCell ref="A23:C23"/>
    <mergeCell ref="E23:G23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31"/>
  <sheetViews>
    <sheetView workbookViewId="0">
      <selection activeCell="A32" sqref="A32"/>
    </sheetView>
  </sheetViews>
  <sheetFormatPr defaultRowHeight="15.75" x14ac:dyDescent="0.25"/>
  <cols>
    <col min="1" max="1" width="14.7109375" style="11" customWidth="1"/>
    <col min="2" max="2" width="33.7109375" style="14" customWidth="1"/>
    <col min="3" max="3" width="20.7109375" style="1" customWidth="1"/>
    <col min="4" max="4" width="17.7109375" style="6" customWidth="1"/>
    <col min="5" max="5" width="14.7109375" style="11" customWidth="1"/>
    <col min="6" max="6" width="33.7109375" style="14" customWidth="1"/>
    <col min="7" max="7" width="20.7109375" style="1" customWidth="1"/>
    <col min="8" max="8" width="17.7109375" style="6" customWidth="1"/>
    <col min="9" max="9" width="45.140625" style="16" customWidth="1"/>
    <col min="10" max="25" width="9.140625" style="1"/>
  </cols>
  <sheetData>
    <row r="1" spans="1:8" ht="20.25" x14ac:dyDescent="0.25">
      <c r="A1" s="84" t="s">
        <v>31</v>
      </c>
      <c r="B1" s="85"/>
      <c r="C1" s="85"/>
      <c r="D1" s="85"/>
      <c r="E1" s="85"/>
      <c r="F1" s="85"/>
      <c r="G1" s="85"/>
      <c r="H1" s="86"/>
    </row>
    <row r="2" spans="1:8" x14ac:dyDescent="0.25">
      <c r="A2" s="78"/>
      <c r="B2" s="78"/>
      <c r="C2" s="78"/>
      <c r="D2" s="78"/>
      <c r="E2" s="78"/>
      <c r="F2" s="78"/>
      <c r="G2" s="78"/>
      <c r="H2" s="78"/>
    </row>
    <row r="3" spans="1:8" x14ac:dyDescent="0.25">
      <c r="A3" s="87" t="s">
        <v>10</v>
      </c>
      <c r="B3" s="87"/>
      <c r="C3" s="87"/>
      <c r="D3" s="87"/>
      <c r="E3" s="87"/>
      <c r="F3" s="87"/>
      <c r="G3" s="87"/>
      <c r="H3" s="87"/>
    </row>
    <row r="4" spans="1:8" x14ac:dyDescent="0.25">
      <c r="A4" s="88" t="s">
        <v>3</v>
      </c>
      <c r="B4" s="88"/>
      <c r="C4" s="88"/>
      <c r="D4" s="88"/>
      <c r="E4" s="88" t="s">
        <v>4</v>
      </c>
      <c r="F4" s="88"/>
      <c r="G4" s="88"/>
      <c r="H4" s="88"/>
    </row>
    <row r="5" spans="1:8" x14ac:dyDescent="0.25">
      <c r="A5" s="9" t="s">
        <v>0</v>
      </c>
      <c r="B5" s="12" t="s">
        <v>1</v>
      </c>
      <c r="C5" s="3" t="s">
        <v>48</v>
      </c>
      <c r="D5" s="4" t="s">
        <v>2</v>
      </c>
      <c r="E5" s="9" t="s">
        <v>0</v>
      </c>
      <c r="F5" s="12" t="s">
        <v>1</v>
      </c>
      <c r="G5" s="3" t="s">
        <v>6</v>
      </c>
      <c r="H5" s="4" t="s">
        <v>2</v>
      </c>
    </row>
    <row r="6" spans="1:8" ht="31.5" x14ac:dyDescent="0.25">
      <c r="A6" s="10">
        <v>43483</v>
      </c>
      <c r="B6" s="13" t="s">
        <v>47</v>
      </c>
      <c r="C6" s="2" t="s">
        <v>49</v>
      </c>
      <c r="D6" s="5">
        <v>303</v>
      </c>
      <c r="E6" s="10">
        <v>43486</v>
      </c>
      <c r="F6" s="13" t="s">
        <v>50</v>
      </c>
      <c r="G6" s="2" t="s">
        <v>23</v>
      </c>
      <c r="H6" s="5">
        <v>303</v>
      </c>
    </row>
    <row r="7" spans="1:8" x14ac:dyDescent="0.25">
      <c r="A7" s="10"/>
      <c r="B7" s="13"/>
      <c r="C7" s="2"/>
      <c r="D7" s="5"/>
      <c r="E7" s="10"/>
      <c r="F7" s="13"/>
      <c r="G7" s="2"/>
      <c r="H7" s="5"/>
    </row>
    <row r="8" spans="1:8" x14ac:dyDescent="0.25">
      <c r="A8" s="10"/>
      <c r="B8" s="13"/>
      <c r="C8" s="2"/>
      <c r="D8" s="5"/>
      <c r="E8" s="10"/>
      <c r="F8" s="13"/>
      <c r="G8" s="2"/>
      <c r="H8" s="5"/>
    </row>
    <row r="9" spans="1:8" x14ac:dyDescent="0.25">
      <c r="A9" s="10"/>
      <c r="B9" s="13"/>
      <c r="C9" s="2"/>
      <c r="D9" s="5"/>
      <c r="E9" s="10"/>
      <c r="F9" s="13"/>
      <c r="G9" s="2"/>
      <c r="H9" s="5"/>
    </row>
    <row r="10" spans="1:8" x14ac:dyDescent="0.25">
      <c r="A10" s="10"/>
      <c r="B10" s="13"/>
      <c r="C10" s="2"/>
      <c r="D10" s="5"/>
      <c r="E10" s="10"/>
      <c r="F10" s="13"/>
      <c r="G10" s="2"/>
      <c r="H10" s="5"/>
    </row>
    <row r="11" spans="1:8" x14ac:dyDescent="0.25">
      <c r="A11" s="10"/>
      <c r="B11" s="13"/>
      <c r="C11" s="2"/>
      <c r="D11" s="5"/>
      <c r="E11" s="10"/>
      <c r="F11" s="13"/>
      <c r="G11" s="2"/>
      <c r="H11" s="5"/>
    </row>
    <row r="12" spans="1:8" x14ac:dyDescent="0.25">
      <c r="A12" s="10"/>
      <c r="B12" s="13"/>
      <c r="C12" s="2"/>
      <c r="D12" s="5"/>
      <c r="E12" s="10"/>
      <c r="F12" s="13"/>
      <c r="G12" s="2"/>
      <c r="H12" s="5"/>
    </row>
    <row r="13" spans="1:8" x14ac:dyDescent="0.25">
      <c r="A13" s="10"/>
      <c r="B13" s="13"/>
      <c r="C13" s="2"/>
      <c r="D13" s="5"/>
      <c r="E13" s="10"/>
      <c r="F13" s="13"/>
      <c r="G13" s="2"/>
      <c r="H13" s="5"/>
    </row>
    <row r="14" spans="1:8" x14ac:dyDescent="0.25">
      <c r="A14" s="10"/>
      <c r="B14" s="13"/>
      <c r="C14" s="2"/>
      <c r="D14" s="5"/>
      <c r="E14" s="10"/>
      <c r="F14" s="13"/>
      <c r="G14" s="2"/>
      <c r="H14" s="5"/>
    </row>
    <row r="15" spans="1:8" x14ac:dyDescent="0.25">
      <c r="A15" s="10"/>
      <c r="B15" s="13"/>
      <c r="C15" s="2"/>
      <c r="D15" s="5"/>
      <c r="E15" s="10"/>
      <c r="F15" s="13"/>
      <c r="G15" s="2"/>
      <c r="H15" s="5"/>
    </row>
    <row r="16" spans="1:8" x14ac:dyDescent="0.25">
      <c r="A16" s="10"/>
      <c r="B16" s="13"/>
      <c r="C16" s="2"/>
      <c r="D16" s="5"/>
      <c r="E16" s="10"/>
      <c r="F16" s="13"/>
      <c r="G16" s="2"/>
      <c r="H16" s="5"/>
    </row>
    <row r="17" spans="1:25" x14ac:dyDescent="0.25">
      <c r="A17" s="10"/>
      <c r="B17" s="13"/>
      <c r="C17" s="2"/>
      <c r="D17" s="5"/>
      <c r="E17" s="10"/>
      <c r="F17" s="13"/>
      <c r="G17" s="2"/>
      <c r="H17" s="5"/>
    </row>
    <row r="18" spans="1:25" s="30" customFormat="1" x14ac:dyDescent="0.25">
      <c r="A18" s="10"/>
      <c r="B18" s="13"/>
      <c r="C18" s="2"/>
      <c r="D18" s="5"/>
      <c r="E18" s="10"/>
      <c r="F18" s="13"/>
      <c r="G18" s="2"/>
      <c r="H18" s="5"/>
      <c r="I18" s="16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x14ac:dyDescent="0.25">
      <c r="A19" s="10"/>
      <c r="B19" s="13"/>
      <c r="C19" s="2"/>
      <c r="D19" s="5"/>
      <c r="E19" s="10"/>
      <c r="F19" s="13"/>
      <c r="G19" s="2"/>
      <c r="H19" s="5"/>
    </row>
    <row r="20" spans="1:25" s="30" customFormat="1" x14ac:dyDescent="0.25">
      <c r="A20" s="10"/>
      <c r="B20" s="13"/>
      <c r="C20" s="2"/>
      <c r="D20" s="5"/>
      <c r="E20" s="10"/>
      <c r="F20" s="13"/>
      <c r="G20" s="2"/>
      <c r="H20" s="5"/>
      <c r="I20" s="16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s="30" customFormat="1" x14ac:dyDescent="0.25">
      <c r="A21" s="10"/>
      <c r="B21" s="13"/>
      <c r="C21" s="2"/>
      <c r="D21" s="5"/>
      <c r="E21" s="10"/>
      <c r="F21" s="13"/>
      <c r="G21" s="2"/>
      <c r="H21" s="5"/>
      <c r="I21" s="16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s="30" customFormat="1" x14ac:dyDescent="0.25">
      <c r="A22" s="10"/>
      <c r="B22" s="13"/>
      <c r="C22" s="2"/>
      <c r="D22" s="5"/>
      <c r="E22" s="10"/>
      <c r="F22" s="13"/>
      <c r="G22" s="2"/>
      <c r="H22" s="5"/>
      <c r="I22" s="16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s="30" customFormat="1" x14ac:dyDescent="0.25">
      <c r="A23" s="10"/>
      <c r="B23" s="13"/>
      <c r="C23" s="2"/>
      <c r="D23" s="5"/>
      <c r="E23" s="10"/>
      <c r="F23" s="13"/>
      <c r="G23" s="2"/>
      <c r="H23" s="5"/>
      <c r="I23" s="16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x14ac:dyDescent="0.25">
      <c r="A24" s="10"/>
      <c r="B24" s="13"/>
      <c r="C24" s="2"/>
      <c r="D24" s="5"/>
      <c r="E24" s="10"/>
      <c r="F24" s="13"/>
      <c r="G24" s="2"/>
      <c r="H24" s="5"/>
    </row>
    <row r="25" spans="1:25" x14ac:dyDescent="0.25">
      <c r="A25" s="10"/>
      <c r="B25" s="13"/>
      <c r="C25" s="2"/>
      <c r="D25" s="5"/>
      <c r="E25" s="10"/>
      <c r="F25" s="13"/>
      <c r="G25" s="2"/>
      <c r="H25" s="5"/>
    </row>
    <row r="26" spans="1:25" s="30" customFormat="1" x14ac:dyDescent="0.25">
      <c r="A26" s="10"/>
      <c r="B26" s="13"/>
      <c r="C26" s="2"/>
      <c r="D26" s="5"/>
      <c r="E26" s="10"/>
      <c r="F26" s="13"/>
      <c r="G26" s="2"/>
      <c r="H26" s="5"/>
      <c r="I26" s="16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x14ac:dyDescent="0.25">
      <c r="A27" s="89" t="s">
        <v>12</v>
      </c>
      <c r="B27" s="90"/>
      <c r="C27" s="91"/>
      <c r="D27" s="7">
        <f>SUM(D6:D25)</f>
        <v>303</v>
      </c>
      <c r="E27" s="89" t="s">
        <v>13</v>
      </c>
      <c r="F27" s="90"/>
      <c r="G27" s="91"/>
      <c r="H27" s="7">
        <f>SUM(H6:H26)</f>
        <v>303</v>
      </c>
    </row>
    <row r="28" spans="1:25" x14ac:dyDescent="0.25">
      <c r="A28" s="81" t="s">
        <v>14</v>
      </c>
      <c r="B28" s="82"/>
      <c r="C28" s="82"/>
      <c r="D28" s="82"/>
      <c r="E28" s="82"/>
      <c r="F28" s="82"/>
      <c r="G28" s="83"/>
      <c r="H28" s="8">
        <f>D27-H27</f>
        <v>0</v>
      </c>
    </row>
    <row r="29" spans="1:25" ht="16.5" thickBot="1" x14ac:dyDescent="0.3"/>
    <row r="30" spans="1:25" ht="17.25" thickTop="1" thickBot="1" x14ac:dyDescent="0.3">
      <c r="A30" s="62" t="s">
        <v>106</v>
      </c>
      <c r="B30" s="63"/>
    </row>
    <row r="31" spans="1:25" ht="16.5" thickTop="1" x14ac:dyDescent="0.25">
      <c r="G31" s="15"/>
    </row>
  </sheetData>
  <mergeCells count="9">
    <mergeCell ref="A30:B30"/>
    <mergeCell ref="A28:G28"/>
    <mergeCell ref="A1:H1"/>
    <mergeCell ref="A2:H2"/>
    <mergeCell ref="A3:H3"/>
    <mergeCell ref="A4:D4"/>
    <mergeCell ref="E4:H4"/>
    <mergeCell ref="A27:C27"/>
    <mergeCell ref="E27:G27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Material de Consumo</vt:lpstr>
      <vt:lpstr>Imprensa</vt:lpstr>
      <vt:lpstr>Passagens</vt:lpstr>
      <vt:lpstr>Diárias</vt:lpstr>
      <vt:lpstr>STPJ (Funcionamento)</vt:lpstr>
      <vt:lpstr>STPJ (Fomento)</vt:lpstr>
      <vt:lpstr>Permanente</vt:lpstr>
      <vt:lpstr>Diárias!Area_de_impressao</vt:lpstr>
      <vt:lpstr>Imprensa!Area_de_impressao</vt:lpstr>
      <vt:lpstr>'Material de Consumo'!Area_de_impressao</vt:lpstr>
      <vt:lpstr>Passagens!Area_de_impressao</vt:lpstr>
      <vt:lpstr>Permanente!Area_de_impressao</vt:lpstr>
      <vt:lpstr>'STPJ (Fomento)'!Area_de_impressao</vt:lpstr>
      <vt:lpstr>'STPJ (Funcionamento)'!Area_de_impressao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Cristina Ulyssea</dc:creator>
  <cp:lastModifiedBy>Viviane Cristina Ulyssea</cp:lastModifiedBy>
  <cp:lastPrinted>2018-09-04T19:32:17Z</cp:lastPrinted>
  <dcterms:created xsi:type="dcterms:W3CDTF">2017-01-27T18:30:55Z</dcterms:created>
  <dcterms:modified xsi:type="dcterms:W3CDTF">2019-02-25T14:45:16Z</dcterms:modified>
</cp:coreProperties>
</file>